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.james/Documents/"/>
    </mc:Choice>
  </mc:AlternateContent>
  <xr:revisionPtr revIDLastSave="0" documentId="13_ncr:1_{FBCBA996-065A-3049-8254-35C9F3E44F6E}" xr6:coauthVersionLast="45" xr6:coauthVersionMax="45" xr10:uidLastSave="{00000000-0000-0000-0000-000000000000}"/>
  <bookViews>
    <workbookView xWindow="1960" yWindow="560" windowWidth="28800" windowHeight="16500" xr2:uid="{A7003724-5AFA-174D-B4F6-6A00E7C1EE4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E42" i="1" l="1"/>
  <c r="B5" i="1"/>
  <c r="B4" i="1"/>
  <c r="B3" i="1"/>
  <c r="B16" i="1"/>
  <c r="B10" i="1"/>
  <c r="B25" i="1"/>
  <c r="B9" i="1"/>
  <c r="B7" i="1"/>
  <c r="B17" i="1"/>
  <c r="B21" i="1"/>
  <c r="B27" i="1"/>
  <c r="B12" i="1"/>
  <c r="B31" i="1"/>
  <c r="B20" i="1"/>
  <c r="B18" i="1"/>
  <c r="B13" i="1"/>
  <c r="B14" i="1"/>
  <c r="B28" i="1"/>
  <c r="B19" i="1"/>
  <c r="B6" i="1"/>
  <c r="B33" i="1"/>
  <c r="B30" i="1"/>
  <c r="B34" i="1"/>
  <c r="B24" i="1"/>
  <c r="B35" i="1"/>
  <c r="B29" i="1"/>
  <c r="B11" i="1"/>
  <c r="B22" i="1"/>
  <c r="B23" i="1"/>
  <c r="B26" i="1"/>
  <c r="B36" i="1"/>
  <c r="B15" i="1"/>
  <c r="B32" i="1"/>
  <c r="B8" i="1"/>
  <c r="D8" i="2" l="1"/>
  <c r="D13" i="2"/>
  <c r="D15" i="2"/>
  <c r="D25" i="2"/>
  <c r="D5" i="2"/>
  <c r="D9" i="2"/>
  <c r="D16" i="2"/>
  <c r="D20" i="2"/>
  <c r="D10" i="2"/>
  <c r="D26" i="2"/>
  <c r="D27" i="2"/>
  <c r="D11" i="2"/>
  <c r="D6" i="2"/>
  <c r="D17" i="2"/>
  <c r="D14" i="2"/>
  <c r="D21" i="2"/>
  <c r="D22" i="2"/>
  <c r="D28" i="2"/>
  <c r="D7" i="2"/>
  <c r="D18" i="2"/>
  <c r="D29" i="2"/>
  <c r="D19" i="2"/>
  <c r="D12" i="2"/>
  <c r="D23" i="2"/>
  <c r="D24" i="2"/>
  <c r="D4" i="2"/>
  <c r="C8" i="2"/>
  <c r="C13" i="2"/>
  <c r="C15" i="2"/>
  <c r="C25" i="2"/>
  <c r="C5" i="2"/>
  <c r="C9" i="2"/>
  <c r="C16" i="2"/>
  <c r="C20" i="2"/>
  <c r="C10" i="2"/>
  <c r="C26" i="2"/>
  <c r="C27" i="2"/>
  <c r="C11" i="2"/>
  <c r="C6" i="2"/>
  <c r="C17" i="2"/>
  <c r="C14" i="2"/>
  <c r="C21" i="2"/>
  <c r="C22" i="2"/>
  <c r="C28" i="2"/>
  <c r="C7" i="2"/>
  <c r="C18" i="2"/>
  <c r="C29" i="2"/>
  <c r="C19" i="2"/>
  <c r="C12" i="2"/>
  <c r="C23" i="2"/>
  <c r="C24" i="2"/>
  <c r="B8" i="2"/>
  <c r="B13" i="2"/>
  <c r="B15" i="2"/>
  <c r="B25" i="2"/>
  <c r="B5" i="2"/>
  <c r="B9" i="2"/>
  <c r="B16" i="2"/>
  <c r="B20" i="2"/>
  <c r="B10" i="2"/>
  <c r="B26" i="2"/>
  <c r="B27" i="2"/>
  <c r="B11" i="2"/>
  <c r="B6" i="2"/>
  <c r="B17" i="2"/>
  <c r="B14" i="2"/>
  <c r="B21" i="2"/>
  <c r="B22" i="2"/>
  <c r="B28" i="2"/>
  <c r="B7" i="2"/>
  <c r="B18" i="2"/>
  <c r="B29" i="2"/>
  <c r="B19" i="2"/>
  <c r="B12" i="2"/>
  <c r="B23" i="2"/>
  <c r="B24" i="2"/>
  <c r="C4" i="2"/>
  <c r="B4" i="2"/>
  <c r="E32" i="1" l="1"/>
  <c r="G32" i="1"/>
  <c r="E19" i="2" l="1"/>
  <c r="E24" i="2"/>
  <c r="E23" i="2" l="1"/>
  <c r="E12" i="2"/>
  <c r="E29" i="1"/>
  <c r="G5" i="1"/>
  <c r="G4" i="1"/>
  <c r="G3" i="1"/>
  <c r="G16" i="1"/>
  <c r="G10" i="1"/>
  <c r="E25" i="1"/>
  <c r="G9" i="1"/>
  <c r="G7" i="1"/>
  <c r="G17" i="1"/>
  <c r="G21" i="1"/>
  <c r="E27" i="1"/>
  <c r="G12" i="1"/>
  <c r="E31" i="1"/>
  <c r="E20" i="1"/>
  <c r="G18" i="1"/>
  <c r="E13" i="1"/>
  <c r="G14" i="1"/>
  <c r="G28" i="1"/>
  <c r="E19" i="1"/>
  <c r="E6" i="1"/>
  <c r="G33" i="1"/>
  <c r="E30" i="1"/>
  <c r="E34" i="1"/>
  <c r="E24" i="1"/>
  <c r="E35" i="1"/>
  <c r="G29" i="1"/>
  <c r="E11" i="1"/>
  <c r="E22" i="1"/>
  <c r="G23" i="1"/>
  <c r="E26" i="1"/>
  <c r="E36" i="1"/>
  <c r="G15" i="1"/>
  <c r="E8" i="1"/>
  <c r="G34" i="1" l="1"/>
  <c r="G24" i="1"/>
  <c r="G20" i="1"/>
  <c r="G36" i="1"/>
  <c r="E15" i="1"/>
  <c r="G31" i="1"/>
  <c r="G11" i="1"/>
  <c r="E28" i="1"/>
  <c r="G6" i="1"/>
  <c r="G35" i="1"/>
  <c r="G26" i="1"/>
  <c r="E23" i="1"/>
  <c r="G30" i="1"/>
  <c r="G13" i="1"/>
  <c r="E18" i="1"/>
  <c r="E10" i="1"/>
  <c r="G27" i="1"/>
  <c r="E33" i="1"/>
  <c r="G22" i="1"/>
  <c r="E21" i="1"/>
  <c r="E16" i="1"/>
  <c r="E17" i="1"/>
  <c r="E14" i="1"/>
  <c r="E12" i="1"/>
  <c r="E7" i="1"/>
  <c r="E9" i="1"/>
  <c r="G25" i="1"/>
  <c r="E4" i="1"/>
  <c r="E3" i="1"/>
  <c r="E5" i="1"/>
  <c r="G8" i="1"/>
  <c r="F14" i="2" l="1"/>
  <c r="E14" i="2"/>
  <c r="F7" i="2" l="1"/>
  <c r="E7" i="2"/>
  <c r="F12" i="2" l="1"/>
  <c r="F23" i="2" l="1"/>
  <c r="E15" i="2"/>
  <c r="F15" i="2"/>
  <c r="F24" i="2"/>
  <c r="E10" i="2" l="1"/>
  <c r="F10" i="2"/>
  <c r="E6" i="2" l="1"/>
  <c r="F28" i="2" l="1"/>
  <c r="F21" i="2" l="1"/>
  <c r="E21" i="2"/>
  <c r="E22" i="2" l="1"/>
  <c r="F22" i="2"/>
  <c r="F17" i="2" l="1"/>
  <c r="E17" i="2"/>
  <c r="F27" i="2" l="1"/>
  <c r="E18" i="2"/>
  <c r="F18" i="2"/>
  <c r="F5" i="2" l="1"/>
  <c r="F20" i="2"/>
  <c r="F26" i="2"/>
  <c r="E5" i="2"/>
  <c r="F25" i="2" l="1"/>
  <c r="F29" i="2"/>
  <c r="F6" i="2"/>
  <c r="F9" i="2"/>
  <c r="E8" i="2"/>
  <c r="F4" i="2"/>
  <c r="E4" i="2"/>
  <c r="E13" i="2"/>
  <c r="F13" i="2"/>
  <c r="E16" i="2"/>
  <c r="F16" i="2"/>
  <c r="E9" i="2"/>
  <c r="F8" i="2"/>
  <c r="E11" i="2"/>
  <c r="F19" i="2"/>
  <c r="F11" i="2"/>
  <c r="E20" i="2"/>
</calcChain>
</file>

<file path=xl/sharedStrings.xml><?xml version="1.0" encoding="utf-8"?>
<sst xmlns="http://schemas.openxmlformats.org/spreadsheetml/2006/main" count="264" uniqueCount="130">
  <si>
    <t xml:space="preserve">Runs </t>
  </si>
  <si>
    <t>Innings</t>
  </si>
  <si>
    <t>NO</t>
  </si>
  <si>
    <t>Average</t>
  </si>
  <si>
    <t>High</t>
  </si>
  <si>
    <t>Jon Thornton</t>
  </si>
  <si>
    <t>StJames1</t>
  </si>
  <si>
    <t>Believers</t>
  </si>
  <si>
    <t>StJames2</t>
  </si>
  <si>
    <t>Locksbottom</t>
  </si>
  <si>
    <t>Matt Scarborough</t>
  </si>
  <si>
    <t>Simon James</t>
  </si>
  <si>
    <t>Ben Hayes</t>
  </si>
  <si>
    <t>Dan Cohen</t>
  </si>
  <si>
    <t>Adam Turner</t>
  </si>
  <si>
    <t>Tom Wragg</t>
  </si>
  <si>
    <t>Matt Porter</t>
  </si>
  <si>
    <t>Francis Truss</t>
  </si>
  <si>
    <t>George Dowson</t>
  </si>
  <si>
    <t>Peretz Milstein</t>
  </si>
  <si>
    <t>Giaco Bridgett</t>
  </si>
  <si>
    <t>Devidas Pai</t>
  </si>
  <si>
    <t>Apr</t>
  </si>
  <si>
    <t>Sept</t>
  </si>
  <si>
    <t>Balls</t>
  </si>
  <si>
    <t>SR</t>
  </si>
  <si>
    <t>Zach Mendelsohn</t>
  </si>
  <si>
    <t>stumpings</t>
  </si>
  <si>
    <t>Michael McIntyre</t>
  </si>
  <si>
    <t>Michael Dollin</t>
  </si>
  <si>
    <t>Paul Charlton</t>
  </si>
  <si>
    <t>Luke Weeks</t>
  </si>
  <si>
    <t>Overs</t>
  </si>
  <si>
    <t>Runs</t>
  </si>
  <si>
    <t>Wickets</t>
  </si>
  <si>
    <t>Economy</t>
  </si>
  <si>
    <t>Maidens</t>
  </si>
  <si>
    <t>O</t>
  </si>
  <si>
    <t>R</t>
  </si>
  <si>
    <t>W</t>
  </si>
  <si>
    <t xml:space="preserve">R </t>
  </si>
  <si>
    <t>Will Elliott</t>
  </si>
  <si>
    <t>drops</t>
  </si>
  <si>
    <t>Sunday</t>
  </si>
  <si>
    <t>Village</t>
  </si>
  <si>
    <t>Roehampton1</t>
  </si>
  <si>
    <t>ucs</t>
  </si>
  <si>
    <t xml:space="preserve">catches </t>
  </si>
  <si>
    <t>Priory Park</t>
  </si>
  <si>
    <t>run out</t>
  </si>
  <si>
    <t>Mitcham</t>
  </si>
  <si>
    <t>Bowler</t>
  </si>
  <si>
    <t>Komal Singh</t>
  </si>
  <si>
    <t>Itinerants</t>
  </si>
  <si>
    <t>Suresh Ramakrishnan</t>
  </si>
  <si>
    <t>Old Whitgiftians2</t>
  </si>
  <si>
    <t>Rahul Ramakrishnan</t>
  </si>
  <si>
    <t>no byes</t>
  </si>
  <si>
    <t>O Whitgiftians1</t>
  </si>
  <si>
    <t>O Whigfitians2</t>
  </si>
  <si>
    <t>Abhijeet Banerjee</t>
  </si>
  <si>
    <t>Streatham &amp; Marl7th</t>
  </si>
  <si>
    <t>Trinity Whitgift (rain)</t>
  </si>
  <si>
    <t>Trinity Whitgifts</t>
  </si>
  <si>
    <t>Streatham &amp; Marlborough</t>
  </si>
  <si>
    <t>Jatinder Mohan</t>
  </si>
  <si>
    <t>Peter Williams</t>
  </si>
  <si>
    <t>Affaf Qureshi</t>
  </si>
  <si>
    <t>Adam Day</t>
  </si>
  <si>
    <t>Dan Abbott</t>
  </si>
  <si>
    <t>George Dean</t>
  </si>
  <si>
    <t>Sam van Elk</t>
  </si>
  <si>
    <t>King's Road</t>
  </si>
  <si>
    <t>Abbas Ali</t>
  </si>
  <si>
    <t>North Lon Muslims</t>
  </si>
  <si>
    <t>N. London Muslims</t>
  </si>
  <si>
    <t>Tommy Powell</t>
  </si>
  <si>
    <t>Steve Charrett</t>
  </si>
  <si>
    <t>Saturdays</t>
  </si>
  <si>
    <r>
      <rPr>
        <sz val="10"/>
        <color rgb="FFFF0000"/>
        <rFont val="Times New Roman"/>
        <family val="1"/>
      </rPr>
      <t>Satur</t>
    </r>
    <r>
      <rPr>
        <sz val="10"/>
        <color rgb="FF7030A0"/>
        <rFont val="Times New Roman"/>
        <family val="1"/>
      </rPr>
      <t>days</t>
    </r>
  </si>
  <si>
    <t>Aru Kathegesu</t>
  </si>
  <si>
    <t>Plastics</t>
  </si>
  <si>
    <t>Bradley Jermy</t>
  </si>
  <si>
    <t>Theo Dean</t>
  </si>
  <si>
    <t>Old Whitgiftians1</t>
  </si>
  <si>
    <t>Richmond</t>
  </si>
  <si>
    <t>Sardar Mayana</t>
  </si>
  <si>
    <t>Brad Jermy</t>
  </si>
  <si>
    <t>Partnerships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</si>
  <si>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</si>
  <si>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</si>
  <si>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</si>
  <si>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</si>
  <si>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</si>
  <si>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</si>
  <si>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</si>
  <si>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</si>
  <si>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</si>
  <si>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</si>
  <si>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Dollin/James</t>
  </si>
  <si>
    <t>Charlton/Mohan</t>
  </si>
  <si>
    <t>Mohan/James</t>
  </si>
  <si>
    <t>Scarborough/Singh</t>
  </si>
  <si>
    <t>68*</t>
  </si>
  <si>
    <t>Mohan/Jermy</t>
  </si>
  <si>
    <t>Thornton/James</t>
  </si>
  <si>
    <t>Hayes/James</t>
  </si>
  <si>
    <t>Hayes/Thornton</t>
  </si>
  <si>
    <t>Mohan/Wragg</t>
  </si>
  <si>
    <t>Mendelsohn/Thornton</t>
  </si>
  <si>
    <t>Wragg/McIntyre</t>
  </si>
  <si>
    <t>James/R. Ramakrishnan</t>
  </si>
  <si>
    <t>Mendelsohn/Charlton</t>
  </si>
  <si>
    <t>23*</t>
  </si>
  <si>
    <t>James/S. Ramakrishnan</t>
  </si>
  <si>
    <t>18*</t>
  </si>
  <si>
    <t>Qureshi/McIntyre</t>
  </si>
  <si>
    <t>10*</t>
  </si>
  <si>
    <t>Mendelsohn/Dean G.</t>
  </si>
  <si>
    <t>Dean T./Dean G.</t>
  </si>
  <si>
    <t>S. Ramakrishnan/Turner</t>
  </si>
  <si>
    <t>Charlton/Charrett</t>
  </si>
  <si>
    <t>Singh/Weeks</t>
  </si>
  <si>
    <t>dnb</t>
  </si>
  <si>
    <t>n/a</t>
  </si>
  <si>
    <r>
      <rPr>
        <b/>
        <sz val="11"/>
        <color theme="1"/>
        <rFont val="Times New Roman"/>
        <family val="1"/>
      </rPr>
      <t>Batting averages</t>
    </r>
    <r>
      <rPr>
        <sz val="11"/>
        <color theme="1"/>
        <rFont val="Times New Roman"/>
        <family val="1"/>
      </rPr>
      <t xml:space="preserve"> (qualification: 4 innings or more)</t>
    </r>
  </si>
  <si>
    <r>
      <rPr>
        <b/>
        <sz val="11"/>
        <color theme="1"/>
        <rFont val="Times New Roman"/>
        <family val="1"/>
      </rPr>
      <t>Bowling averages</t>
    </r>
    <r>
      <rPr>
        <sz val="11"/>
        <color theme="1"/>
        <rFont val="Times New Roman"/>
        <family val="1"/>
      </rPr>
      <t xml:space="preserve"> (qualification: 20 overs or 3 wickets minimum). Further details on sheet 2</t>
    </r>
  </si>
  <si>
    <t>Guests for opposition</t>
  </si>
  <si>
    <t>Bowling 2020</t>
  </si>
  <si>
    <t>Batting &amp; Fielding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</si>
</sst>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4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00B0F0"/>
      <name val="Times New Roman"/>
      <family val="1"/>
    </font>
    <font>
      <sz val="8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7030A0"/>
      <name val="Times New Roman"/>
      <family val="1"/>
    </font>
    <font>
      <sz val="10"/>
      <color theme="7"/>
      <name val="Times New Roman"/>
      <family val="1"/>
    </font>
    <font>
      <sz val="9"/>
      <color rgb="FFFF0000"/>
      <name val="Times New Roman"/>
      <family val="1"/>
    </font>
    <font>
      <sz val="10"/>
      <color rgb="FF00B050"/>
      <name val="Times New Roman"/>
      <family val="1"/>
    </font>
    <font>
      <sz val="11"/>
      <color rgb="FFC0000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1"/>
      <color theme="7" tint="-0.249977111117893"/>
      <name val="Times New Roman"/>
      <family val="1"/>
    </font>
    <font>
      <sz val="10"/>
      <color theme="7" tint="-0.249977111117893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sz val="9"/>
      <color theme="7"/>
      <name val="Times New Roman"/>
      <family val="1"/>
    </font>
    <font>
      <sz val="9"/>
      <color rgb="FFC00000"/>
      <name val="Times New Roman"/>
      <family val="1"/>
    </font>
    <font>
      <sz val="9"/>
      <color theme="7" tint="-0.249977111117893"/>
      <name val="Times New Roman"/>
      <family val="1"/>
    </font>
    <font>
      <sz val="10"/>
      <color rgb="FFFFC00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8"/>
      <color rgb="FF0070C0"/>
      <name val="Times New Roman"/>
      <family val="1"/>
    </font>
    <font>
      <b/>
      <sz val="9"/>
      <color theme="1"/>
      <name val="Times New Roman"/>
      <family val="1"/>
    </font>
    <font>
      <sz val="9"/>
      <color rgb="FF00B050"/>
      <name val="Times New Roman"/>
      <family val="1"/>
    </font>
    <font>
      <sz val="9"/>
      <color rgb="FF00B0F0"/>
      <name val="Times New Roman"/>
      <family val="1"/>
    </font>
    <font>
      <sz val="11"/>
      <name val="Times New Roman"/>
      <family val="1"/>
    </font>
    <font>
      <sz val="10"/>
      <color theme="4" tint="0.39997558519241921"/>
      <name val="Times New Roman"/>
      <family val="1"/>
    </font>
    <font>
      <sz val="10"/>
      <color theme="9"/>
      <name val="Times New Roman"/>
      <family val="1"/>
    </font>
    <font>
      <sz val="6"/>
      <color rgb="FFFF0000"/>
      <name val="Times New Roman"/>
      <family val="1"/>
    </font>
    <font>
      <sz val="6"/>
      <color rgb="FF00B0F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00B0F0"/>
      <name val="Times New Roman"/>
      <family val="1"/>
    </font>
    <font>
      <sz val="6"/>
      <color theme="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 textRotation="90"/>
    </xf>
    <xf numFmtId="0" fontId="7" fillId="0" borderId="0" xfId="0" applyFont="1" applyAlignment="1">
      <alignment textRotation="90"/>
    </xf>
    <xf numFmtId="0" fontId="8" fillId="0" borderId="0" xfId="0" applyFont="1" applyAlignment="1">
      <alignment textRotation="90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1" fillId="0" borderId="0" xfId="0" applyFont="1" applyAlignment="1"/>
    <xf numFmtId="0" fontId="13" fillId="0" borderId="0" xfId="0" applyFont="1"/>
    <xf numFmtId="0" fontId="11" fillId="0" borderId="0" xfId="0" applyFont="1"/>
    <xf numFmtId="0" fontId="13" fillId="0" borderId="0" xfId="0" applyFont="1" applyAlignment="1"/>
    <xf numFmtId="0" fontId="10" fillId="0" borderId="0" xfId="0" applyFont="1" applyAlignment="1">
      <alignment horizontal="center" textRotation="90"/>
    </xf>
    <xf numFmtId="0" fontId="11" fillId="0" borderId="0" xfId="0" applyFont="1" applyAlignment="1">
      <alignment horizontal="center" textRotation="90"/>
    </xf>
    <xf numFmtId="0" fontId="13" fillId="0" borderId="0" xfId="0" applyFont="1" applyAlignment="1">
      <alignment horizontal="center" textRotation="90"/>
    </xf>
    <xf numFmtId="0" fontId="13" fillId="0" borderId="0" xfId="0" applyFont="1" applyAlignment="1">
      <alignment horizontal="center"/>
    </xf>
    <xf numFmtId="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0" fontId="1" fillId="0" borderId="0" xfId="0" applyFont="1" applyAlignment="1"/>
    <xf numFmtId="0" fontId="8" fillId="0" borderId="0" xfId="0" applyFont="1" applyAlignment="1">
      <alignment horizontal="center" textRotation="9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textRotation="90"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 textRotation="255"/>
    </xf>
    <xf numFmtId="0" fontId="28" fillId="0" borderId="0" xfId="0" applyFont="1" applyAlignment="1">
      <alignment horizontal="center" textRotation="255"/>
    </xf>
    <xf numFmtId="0" fontId="29" fillId="0" borderId="0" xfId="0" applyFont="1" applyAlignment="1">
      <alignment horizontal="center" textRotation="255"/>
    </xf>
    <xf numFmtId="0" fontId="30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0" fontId="28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center"/>
    </xf>
    <xf numFmtId="0" fontId="31" fillId="0" borderId="0" xfId="0" applyNumberFormat="1" applyFont="1"/>
    <xf numFmtId="0" fontId="32" fillId="0" borderId="0" xfId="0" applyFont="1" applyAlignment="1">
      <alignment horizontal="center" textRotation="255"/>
    </xf>
    <xf numFmtId="0" fontId="31" fillId="0" borderId="0" xfId="0" applyFont="1"/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 textRotation="255"/>
    </xf>
    <xf numFmtId="0" fontId="21" fillId="0" borderId="0" xfId="0" applyFont="1" applyAlignment="1">
      <alignment horizontal="center" textRotation="255"/>
    </xf>
    <xf numFmtId="0" fontId="10" fillId="0" borderId="0" xfId="0" applyFont="1"/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5" fillId="0" borderId="0" xfId="0" applyFont="1"/>
    <xf numFmtId="0" fontId="38" fillId="0" borderId="0" xfId="0" applyFont="1"/>
    <xf numFmtId="0" fontId="10" fillId="0" borderId="0" xfId="0" applyNumberFormat="1" applyFont="1" applyAlignment="1">
      <alignment horizontal="center"/>
    </xf>
    <xf numFmtId="0" fontId="27" fillId="0" borderId="0" xfId="0" applyFont="1"/>
    <xf numFmtId="0" fontId="39" fillId="0" borderId="0" xfId="0" applyFont="1" applyAlignment="1">
      <alignment horizontal="center" textRotation="255"/>
    </xf>
    <xf numFmtId="0" fontId="20" fillId="0" borderId="0" xfId="0" applyFont="1" applyAlignment="1">
      <alignment horizontal="center"/>
    </xf>
    <xf numFmtId="0" fontId="27" fillId="0" borderId="0" xfId="0" applyNumberFormat="1" applyFont="1"/>
    <xf numFmtId="0" fontId="27" fillId="0" borderId="0" xfId="0" applyFont="1" applyAlignment="1">
      <alignment horizontal="center"/>
    </xf>
    <xf numFmtId="0" fontId="41" fillId="0" borderId="0" xfId="0" applyNumberFormat="1" applyFont="1"/>
    <xf numFmtId="0" fontId="42" fillId="0" borderId="0" xfId="0" applyFont="1"/>
    <xf numFmtId="0" fontId="43" fillId="0" borderId="0" xfId="0" applyFont="1"/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Font="1"/>
    <xf numFmtId="0" fontId="26" fillId="0" borderId="0" xfId="0" applyFont="1" applyAlignment="1">
      <alignment horizontal="center"/>
    </xf>
    <xf numFmtId="0" fontId="35" fillId="0" borderId="0" xfId="0" applyNumberFormat="1" applyFont="1"/>
    <xf numFmtId="0" fontId="35" fillId="0" borderId="0" xfId="0" applyFont="1" applyAlignment="1">
      <alignment horizontal="center" textRotation="255"/>
    </xf>
    <xf numFmtId="0" fontId="35" fillId="0" borderId="0" xfId="0" applyFont="1"/>
    <xf numFmtId="0" fontId="44" fillId="0" borderId="0" xfId="0" applyFont="1" applyAlignment="1">
      <alignment horizontal="center" textRotation="255"/>
    </xf>
    <xf numFmtId="0" fontId="46" fillId="0" borderId="0" xfId="0" applyFont="1" applyAlignment="1"/>
    <xf numFmtId="0" fontId="33" fillId="0" borderId="0" xfId="0" applyFont="1" applyAlignment="1">
      <alignment horizontal="center" textRotation="90"/>
    </xf>
    <xf numFmtId="0" fontId="45" fillId="0" borderId="0" xfId="0" applyFont="1"/>
    <xf numFmtId="0" fontId="45" fillId="0" borderId="0" xfId="0" applyFont="1" applyAlignment="1"/>
    <xf numFmtId="0" fontId="47" fillId="0" borderId="0" xfId="0" applyFont="1" applyAlignment="1">
      <alignment horizontal="center" textRotation="90"/>
    </xf>
    <xf numFmtId="0" fontId="48" fillId="0" borderId="0" xfId="0" applyFont="1" applyAlignment="1">
      <alignment horizontal="center" textRotation="90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6" fillId="0" borderId="0" xfId="0" applyFont="1"/>
    <xf numFmtId="0" fontId="13" fillId="0" borderId="0" xfId="0" applyFont="1" applyAlignment="1">
      <alignment horizontal="center" vertical="center"/>
    </xf>
    <xf numFmtId="0" fontId="49" fillId="0" borderId="0" xfId="0" applyNumberFormat="1" applyFont="1" applyAlignment="1">
      <alignment horizontal="center"/>
    </xf>
    <xf numFmtId="0" fontId="50" fillId="0" borderId="0" xfId="0" applyFont="1"/>
    <xf numFmtId="0" fontId="51" fillId="0" borderId="0" xfId="0" applyFont="1"/>
    <xf numFmtId="0" fontId="52" fillId="0" borderId="0" xfId="0" applyFont="1"/>
    <xf numFmtId="0" fontId="49" fillId="0" borderId="0" xfId="0" applyFont="1"/>
    <xf numFmtId="0" fontId="53" fillId="0" borderId="0" xfId="0" applyFont="1"/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/>
    <xf numFmtId="0" fontId="17" fillId="0" borderId="0" xfId="0" applyFont="1"/>
    <xf numFmtId="0" fontId="18" fillId="0" borderId="0" xfId="0" applyFont="1"/>
    <xf numFmtId="0" fontId="5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BFF9-6CB1-564D-A06B-F53AFADD707F}">
  <dimension ref="A1:CL143"/>
  <sheetViews>
    <sheetView tabSelected="1" view="pageLayout" topLeftCell="A34" zoomScale="142" zoomScaleNormal="108" zoomScalePageLayoutView="142" workbookViewId="0">
      <selection activeCell="F2" sqref="F2"/>
    </sheetView>
  </sheetViews>
  <sheetFormatPr baseColWidth="10" defaultRowHeight="14" x14ac:dyDescent="0.15"/>
  <cols>
    <col min="1" max="1" width="18.83203125" style="36" customWidth="1"/>
    <col min="2" max="2" width="5.5" style="58" customWidth="1"/>
    <col min="3" max="3" width="3.33203125" style="92" customWidth="1"/>
    <col min="4" max="4" width="4" style="61" customWidth="1"/>
    <col min="5" max="5" width="5.6640625" style="65" customWidth="1"/>
    <col min="6" max="6" width="3.6640625" style="36" customWidth="1"/>
    <col min="7" max="7" width="4.83203125" style="36" customWidth="1"/>
    <col min="8" max="8" width="2" style="36" customWidth="1"/>
    <col min="9" max="9" width="1.83203125" style="36" customWidth="1"/>
    <col min="10" max="10" width="4.1640625" style="75" customWidth="1"/>
    <col min="11" max="11" width="1" style="36" customWidth="1"/>
    <col min="12" max="12" width="1.33203125" style="36" customWidth="1"/>
    <col min="13" max="13" width="1" style="36" customWidth="1"/>
    <col min="14" max="14" width="1.5" style="36" customWidth="1"/>
    <col min="15" max="15" width="1" style="36" customWidth="1"/>
    <col min="16" max="17" width="1.1640625" style="36" customWidth="1"/>
    <col min="18" max="18" width="1" style="36" customWidth="1"/>
    <col min="19" max="20" width="1.1640625" style="36" customWidth="1"/>
    <col min="21" max="21" width="1" style="36" customWidth="1"/>
    <col min="22" max="22" width="1.1640625" style="36" customWidth="1"/>
    <col min="23" max="24" width="2.83203125" style="36" customWidth="1"/>
    <col min="25" max="26" width="2.5" style="36" customWidth="1"/>
    <col min="27" max="27" width="3.1640625" style="28" customWidth="1"/>
    <col min="28" max="28" width="2.83203125" style="36" customWidth="1"/>
    <col min="29" max="29" width="3.33203125" style="36" customWidth="1"/>
    <col min="30" max="30" width="3" style="36" customWidth="1"/>
    <col min="31" max="31" width="3.6640625" style="36" customWidth="1"/>
    <col min="32" max="32" width="3.1640625" style="36" customWidth="1"/>
    <col min="33" max="34" width="2.6640625" style="36" customWidth="1"/>
    <col min="35" max="38" width="3.33203125" style="36" customWidth="1"/>
    <col min="39" max="39" width="1.6640625" style="36" customWidth="1"/>
    <col min="40" max="40" width="3.1640625" style="36" customWidth="1"/>
    <col min="41" max="41" width="2.1640625" style="36" customWidth="1"/>
    <col min="42" max="42" width="3.33203125" style="36" customWidth="1"/>
    <col min="43" max="43" width="3.1640625" style="37" customWidth="1"/>
    <col min="44" max="16384" width="10.83203125" style="36"/>
  </cols>
  <sheetData>
    <row r="1" spans="1:43" ht="18" customHeight="1" x14ac:dyDescent="0.15">
      <c r="A1" s="80" t="s">
        <v>129</v>
      </c>
      <c r="B1" s="57"/>
      <c r="C1" s="90"/>
      <c r="D1" s="60"/>
      <c r="E1" s="63"/>
      <c r="F1" s="35"/>
      <c r="G1" s="35"/>
      <c r="H1" s="35"/>
      <c r="I1" s="35"/>
      <c r="J1" s="78" t="s">
        <v>22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>
        <v>11</v>
      </c>
      <c r="X1" s="53">
        <v>18</v>
      </c>
      <c r="Y1" s="53">
        <v>25</v>
      </c>
      <c r="Z1" s="53">
        <v>1</v>
      </c>
      <c r="AA1" s="74">
        <v>1</v>
      </c>
      <c r="AB1" s="53">
        <v>8</v>
      </c>
      <c r="AC1" s="53">
        <v>15</v>
      </c>
      <c r="AD1" s="53">
        <v>15</v>
      </c>
      <c r="AE1" s="53">
        <v>22</v>
      </c>
      <c r="AF1" s="53">
        <v>29</v>
      </c>
      <c r="AG1" s="53">
        <v>5</v>
      </c>
      <c r="AH1" s="53">
        <v>5</v>
      </c>
      <c r="AI1" s="53">
        <v>12</v>
      </c>
      <c r="AJ1" s="53">
        <v>19</v>
      </c>
      <c r="AK1" s="53">
        <v>20</v>
      </c>
      <c r="AL1" s="53">
        <v>26</v>
      </c>
      <c r="AM1" s="28" t="s">
        <v>23</v>
      </c>
    </row>
    <row r="2" spans="1:43" ht="90" customHeight="1" x14ac:dyDescent="0.15">
      <c r="B2" s="56" t="s">
        <v>0</v>
      </c>
      <c r="C2" s="91" t="s">
        <v>1</v>
      </c>
      <c r="D2" s="55" t="s">
        <v>24</v>
      </c>
      <c r="E2" s="64" t="s">
        <v>25</v>
      </c>
      <c r="F2" s="54" t="s">
        <v>2</v>
      </c>
      <c r="G2" s="93" t="s">
        <v>3</v>
      </c>
      <c r="H2" s="54">
        <v>50</v>
      </c>
      <c r="I2" s="54">
        <v>100</v>
      </c>
      <c r="J2" s="54" t="s">
        <v>4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31" t="s">
        <v>84</v>
      </c>
      <c r="X2" s="52" t="s">
        <v>44</v>
      </c>
      <c r="Y2" s="99" t="s">
        <v>62</v>
      </c>
      <c r="Z2" s="52" t="s">
        <v>45</v>
      </c>
      <c r="AA2" s="52" t="s">
        <v>61</v>
      </c>
      <c r="AB2" s="52" t="s">
        <v>72</v>
      </c>
      <c r="AC2" s="31" t="s">
        <v>8</v>
      </c>
      <c r="AD2" s="99" t="s">
        <v>74</v>
      </c>
      <c r="AE2" s="52" t="s">
        <v>79</v>
      </c>
      <c r="AF2" s="31" t="s">
        <v>81</v>
      </c>
      <c r="AG2" s="31" t="s">
        <v>55</v>
      </c>
      <c r="AH2" s="99" t="s">
        <v>74</v>
      </c>
      <c r="AI2" s="31" t="s">
        <v>9</v>
      </c>
      <c r="AJ2" s="31" t="s">
        <v>53</v>
      </c>
      <c r="AK2" s="99" t="s">
        <v>85</v>
      </c>
      <c r="AL2" s="31"/>
      <c r="AM2" s="33" t="s">
        <v>57</v>
      </c>
      <c r="AN2" s="95" t="s">
        <v>47</v>
      </c>
      <c r="AO2" s="95" t="s">
        <v>42</v>
      </c>
      <c r="AP2" s="95" t="s">
        <v>27</v>
      </c>
      <c r="AQ2" s="95" t="s">
        <v>49</v>
      </c>
    </row>
    <row r="3" spans="1:43" ht="12" customHeight="1" x14ac:dyDescent="0.15">
      <c r="A3" s="36" t="s">
        <v>52</v>
      </c>
      <c r="B3" s="59">
        <f t="shared" ref="B3:B36" si="0">SUM(K3:AL3)</f>
        <v>226</v>
      </c>
      <c r="C3" s="71">
        <v>9</v>
      </c>
      <c r="D3" s="62">
        <v>318</v>
      </c>
      <c r="E3" s="66">
        <f t="shared" ref="E3:E36" si="1">SUM(B3/D3)*100</f>
        <v>71.069182389937097</v>
      </c>
      <c r="F3" s="37">
        <v>1</v>
      </c>
      <c r="G3" s="37">
        <f t="shared" ref="G3:G36" si="2">SUM(B3/(C3-F3))</f>
        <v>28.25</v>
      </c>
      <c r="H3" s="34">
        <v>1</v>
      </c>
      <c r="I3" s="34"/>
      <c r="J3" s="79">
        <v>63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21">
        <v>31</v>
      </c>
      <c r="X3" s="34">
        <v>0</v>
      </c>
      <c r="Y3" s="34">
        <v>38</v>
      </c>
      <c r="Z3" s="34">
        <v>2</v>
      </c>
      <c r="AA3" s="34"/>
      <c r="AB3" s="34"/>
      <c r="AC3" s="34">
        <v>63</v>
      </c>
      <c r="AD3" s="34"/>
      <c r="AE3" s="34">
        <v>26</v>
      </c>
      <c r="AF3" s="34">
        <v>0</v>
      </c>
      <c r="AG3" s="34">
        <v>25</v>
      </c>
      <c r="AH3" s="21"/>
      <c r="AI3" s="21"/>
      <c r="AJ3" s="21"/>
      <c r="AK3" s="23">
        <v>41</v>
      </c>
      <c r="AL3" s="21"/>
      <c r="AM3" s="87"/>
      <c r="AN3" s="87">
        <v>9</v>
      </c>
      <c r="AO3" s="87">
        <v>3</v>
      </c>
      <c r="AP3" s="87"/>
      <c r="AQ3" s="87">
        <v>3</v>
      </c>
    </row>
    <row r="4" spans="1:43" ht="13" customHeight="1" x14ac:dyDescent="0.15">
      <c r="A4" s="36" t="s">
        <v>11</v>
      </c>
      <c r="B4" s="59">
        <f t="shared" si="0"/>
        <v>178</v>
      </c>
      <c r="C4" s="71">
        <v>10</v>
      </c>
      <c r="D4" s="62">
        <v>452</v>
      </c>
      <c r="E4" s="66">
        <f t="shared" si="1"/>
        <v>39.380530973451329</v>
      </c>
      <c r="F4" s="37">
        <v>2</v>
      </c>
      <c r="G4" s="37">
        <f t="shared" si="2"/>
        <v>22.25</v>
      </c>
      <c r="H4" s="34">
        <v>1</v>
      </c>
      <c r="I4" s="34"/>
      <c r="J4" s="79">
        <v>55</v>
      </c>
      <c r="K4" s="34"/>
      <c r="L4" s="34"/>
      <c r="M4" s="34"/>
      <c r="N4" s="34"/>
      <c r="O4" s="34"/>
      <c r="P4" s="34"/>
      <c r="Q4" s="34"/>
      <c r="R4" s="21"/>
      <c r="S4" s="34"/>
      <c r="T4" s="34"/>
      <c r="U4" s="34"/>
      <c r="V4" s="34"/>
      <c r="W4" s="23">
        <v>0</v>
      </c>
      <c r="X4" s="34">
        <v>8</v>
      </c>
      <c r="Y4" s="34"/>
      <c r="Z4" s="21">
        <v>55</v>
      </c>
      <c r="AA4" s="34"/>
      <c r="AB4" s="34">
        <v>19</v>
      </c>
      <c r="AC4" s="34">
        <v>4</v>
      </c>
      <c r="AD4" s="34"/>
      <c r="AE4" s="23">
        <v>3</v>
      </c>
      <c r="AF4" s="23">
        <v>9</v>
      </c>
      <c r="AG4" s="34">
        <v>13</v>
      </c>
      <c r="AH4" s="34"/>
      <c r="AI4" s="21">
        <v>39</v>
      </c>
      <c r="AJ4" s="23">
        <v>28</v>
      </c>
      <c r="AK4" s="21"/>
      <c r="AL4" s="21"/>
      <c r="AM4" s="70"/>
      <c r="AN4" s="87">
        <v>2</v>
      </c>
      <c r="AO4" s="87">
        <v>2</v>
      </c>
      <c r="AP4" s="87"/>
      <c r="AQ4" s="87"/>
    </row>
    <row r="5" spans="1:43" ht="12" customHeight="1" x14ac:dyDescent="0.15">
      <c r="A5" s="36" t="s">
        <v>5</v>
      </c>
      <c r="B5" s="59">
        <f t="shared" si="0"/>
        <v>157</v>
      </c>
      <c r="C5" s="71">
        <v>7</v>
      </c>
      <c r="D5" s="62">
        <v>302</v>
      </c>
      <c r="E5" s="66">
        <f t="shared" si="1"/>
        <v>51.986754966887418</v>
      </c>
      <c r="F5" s="37"/>
      <c r="G5" s="37">
        <f t="shared" si="2"/>
        <v>22.428571428571427</v>
      </c>
      <c r="H5" s="34">
        <v>1</v>
      </c>
      <c r="I5" s="34"/>
      <c r="J5" s="79">
        <v>78</v>
      </c>
      <c r="K5" s="34"/>
      <c r="L5" s="34"/>
      <c r="M5" s="34"/>
      <c r="N5" s="21"/>
      <c r="O5" s="34"/>
      <c r="P5" s="34"/>
      <c r="Q5" s="34"/>
      <c r="R5" s="34"/>
      <c r="S5" s="34"/>
      <c r="T5" s="34"/>
      <c r="U5" s="34"/>
      <c r="V5" s="34"/>
      <c r="W5" s="34">
        <v>8</v>
      </c>
      <c r="X5" s="23">
        <v>78</v>
      </c>
      <c r="Y5" s="34">
        <v>9</v>
      </c>
      <c r="Z5" s="34"/>
      <c r="AA5" s="34">
        <v>24</v>
      </c>
      <c r="AB5" s="34"/>
      <c r="AC5" s="34"/>
      <c r="AD5" s="34"/>
      <c r="AE5" s="34">
        <v>0</v>
      </c>
      <c r="AF5" s="34"/>
      <c r="AG5" s="34">
        <v>28</v>
      </c>
      <c r="AH5" s="34"/>
      <c r="AI5" s="34">
        <v>10</v>
      </c>
      <c r="AJ5" s="34"/>
      <c r="AK5" s="34"/>
      <c r="AL5" s="34"/>
      <c r="AM5" s="70"/>
      <c r="AN5" s="87">
        <v>2</v>
      </c>
      <c r="AO5" s="87">
        <v>1</v>
      </c>
      <c r="AP5" s="87"/>
      <c r="AQ5" s="87"/>
    </row>
    <row r="6" spans="1:43" ht="12" customHeight="1" x14ac:dyDescent="0.15">
      <c r="A6" s="36" t="s">
        <v>65</v>
      </c>
      <c r="B6" s="59">
        <f t="shared" si="0"/>
        <v>156</v>
      </c>
      <c r="C6" s="71">
        <v>5</v>
      </c>
      <c r="D6" s="62">
        <v>117</v>
      </c>
      <c r="E6" s="66">
        <f t="shared" si="1"/>
        <v>133.33333333333331</v>
      </c>
      <c r="F6" s="37">
        <v>2</v>
      </c>
      <c r="G6" s="37">
        <f t="shared" si="2"/>
        <v>52</v>
      </c>
      <c r="H6" s="34">
        <v>1</v>
      </c>
      <c r="I6" s="34"/>
      <c r="J6" s="79">
        <v>84</v>
      </c>
      <c r="K6" s="21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21"/>
      <c r="X6" s="34"/>
      <c r="Y6" s="34"/>
      <c r="Z6" s="34">
        <v>24</v>
      </c>
      <c r="AA6" s="34"/>
      <c r="AB6" s="34"/>
      <c r="AC6" s="21">
        <v>23</v>
      </c>
      <c r="AD6" s="34"/>
      <c r="AE6" s="34">
        <v>25</v>
      </c>
      <c r="AF6" s="34"/>
      <c r="AG6" s="21"/>
      <c r="AH6" s="23">
        <v>0</v>
      </c>
      <c r="AI6" s="21"/>
      <c r="AJ6" s="21">
        <v>84</v>
      </c>
      <c r="AK6" s="21"/>
      <c r="AL6" s="21"/>
      <c r="AM6" s="37"/>
      <c r="AN6" s="87">
        <v>1</v>
      </c>
      <c r="AO6" s="87">
        <v>1</v>
      </c>
      <c r="AP6" s="87"/>
      <c r="AQ6" s="87"/>
    </row>
    <row r="7" spans="1:43" ht="12" customHeight="1" x14ac:dyDescent="0.15">
      <c r="A7" s="36" t="s">
        <v>12</v>
      </c>
      <c r="B7" s="59">
        <f t="shared" si="0"/>
        <v>136</v>
      </c>
      <c r="C7" s="71">
        <v>8</v>
      </c>
      <c r="D7" s="62">
        <v>137</v>
      </c>
      <c r="E7" s="66">
        <f t="shared" si="1"/>
        <v>99.270072992700733</v>
      </c>
      <c r="F7" s="37">
        <v>2</v>
      </c>
      <c r="G7" s="37">
        <f t="shared" si="2"/>
        <v>22.666666666666668</v>
      </c>
      <c r="H7" s="34">
        <v>1</v>
      </c>
      <c r="I7" s="28"/>
      <c r="J7" s="79">
        <v>57</v>
      </c>
      <c r="K7" s="28"/>
      <c r="L7" s="28"/>
      <c r="M7" s="28"/>
      <c r="N7" s="34"/>
      <c r="O7" s="34"/>
      <c r="P7" s="21"/>
      <c r="Q7" s="34"/>
      <c r="R7" s="34"/>
      <c r="S7" s="34"/>
      <c r="T7" s="34"/>
      <c r="U7" s="34"/>
      <c r="V7" s="34"/>
      <c r="W7" s="21">
        <v>1</v>
      </c>
      <c r="X7" s="34">
        <v>39</v>
      </c>
      <c r="Y7" s="34">
        <v>5</v>
      </c>
      <c r="Z7" s="34"/>
      <c r="AA7" s="34"/>
      <c r="AB7" s="34">
        <v>8</v>
      </c>
      <c r="AC7" s="21">
        <v>4</v>
      </c>
      <c r="AD7" s="34"/>
      <c r="AE7" s="34"/>
      <c r="AF7" s="34"/>
      <c r="AG7" s="23">
        <v>3</v>
      </c>
      <c r="AH7" s="21"/>
      <c r="AI7" s="34">
        <v>57</v>
      </c>
      <c r="AJ7" s="34"/>
      <c r="AK7" s="34">
        <v>19</v>
      </c>
      <c r="AL7" s="34"/>
      <c r="AM7" s="70"/>
      <c r="AN7" s="87">
        <v>2</v>
      </c>
      <c r="AO7" s="87">
        <v>1</v>
      </c>
      <c r="AP7" s="87"/>
      <c r="AQ7" s="87"/>
    </row>
    <row r="8" spans="1:43" ht="12" customHeight="1" x14ac:dyDescent="0.15">
      <c r="A8" s="36" t="s">
        <v>29</v>
      </c>
      <c r="B8" s="59">
        <f t="shared" si="0"/>
        <v>120</v>
      </c>
      <c r="C8" s="71">
        <v>7</v>
      </c>
      <c r="D8" s="62">
        <v>169</v>
      </c>
      <c r="E8" s="66">
        <f t="shared" si="1"/>
        <v>71.005917159763314</v>
      </c>
      <c r="F8" s="37"/>
      <c r="G8" s="37">
        <f t="shared" si="2"/>
        <v>17.142857142857142</v>
      </c>
      <c r="H8" s="34">
        <v>1</v>
      </c>
      <c r="I8" s="34"/>
      <c r="J8" s="79">
        <v>55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23">
        <v>12</v>
      </c>
      <c r="X8" s="34">
        <v>12</v>
      </c>
      <c r="Y8" s="34">
        <v>14</v>
      </c>
      <c r="Z8" s="34"/>
      <c r="AA8" s="34"/>
      <c r="AB8" s="34"/>
      <c r="AC8" s="34"/>
      <c r="AD8" s="34"/>
      <c r="AE8" s="23">
        <v>9</v>
      </c>
      <c r="AF8" s="34"/>
      <c r="AG8" s="34">
        <v>18</v>
      </c>
      <c r="AH8" s="34"/>
      <c r="AI8" s="34">
        <v>0</v>
      </c>
      <c r="AJ8" s="34">
        <v>55</v>
      </c>
      <c r="AK8" s="34"/>
      <c r="AL8" s="34"/>
      <c r="AM8" s="37"/>
      <c r="AN8" s="87">
        <v>2</v>
      </c>
      <c r="AO8" s="87"/>
      <c r="AP8" s="87"/>
      <c r="AQ8" s="87"/>
    </row>
    <row r="9" spans="1:43" ht="12" customHeight="1" x14ac:dyDescent="0.15">
      <c r="A9" s="36" t="s">
        <v>30</v>
      </c>
      <c r="B9" s="59">
        <f t="shared" si="0"/>
        <v>119</v>
      </c>
      <c r="C9" s="71">
        <v>10</v>
      </c>
      <c r="D9" s="62">
        <v>210</v>
      </c>
      <c r="E9" s="66">
        <f t="shared" si="1"/>
        <v>56.666666666666664</v>
      </c>
      <c r="F9" s="37">
        <v>2</v>
      </c>
      <c r="G9" s="37">
        <f t="shared" si="2"/>
        <v>14.875</v>
      </c>
      <c r="H9" s="34"/>
      <c r="I9" s="34"/>
      <c r="J9" s="79">
        <v>40</v>
      </c>
      <c r="K9" s="34"/>
      <c r="L9" s="34"/>
      <c r="M9" s="34"/>
      <c r="N9" s="34"/>
      <c r="O9" s="34"/>
      <c r="P9" s="21"/>
      <c r="Q9" s="34"/>
      <c r="R9" s="34"/>
      <c r="S9" s="34"/>
      <c r="T9" s="34"/>
      <c r="U9" s="34"/>
      <c r="V9" s="34"/>
      <c r="W9" s="34">
        <v>2</v>
      </c>
      <c r="X9" s="34">
        <v>4</v>
      </c>
      <c r="Y9" s="34">
        <v>0</v>
      </c>
      <c r="Z9" s="34">
        <v>12</v>
      </c>
      <c r="AA9" s="34"/>
      <c r="AB9" s="21"/>
      <c r="AC9" s="34">
        <v>10</v>
      </c>
      <c r="AD9" s="34"/>
      <c r="AE9" s="23">
        <v>40</v>
      </c>
      <c r="AF9" s="34">
        <v>6</v>
      </c>
      <c r="AG9" s="21">
        <v>5</v>
      </c>
      <c r="AH9" s="34"/>
      <c r="AI9" s="21">
        <v>15</v>
      </c>
      <c r="AJ9" s="21"/>
      <c r="AK9" s="23">
        <v>25</v>
      </c>
      <c r="AL9" s="21"/>
      <c r="AM9" s="70"/>
      <c r="AN9" s="87">
        <v>3</v>
      </c>
      <c r="AO9" s="87">
        <v>4</v>
      </c>
      <c r="AP9" s="87"/>
      <c r="AQ9" s="87">
        <v>1</v>
      </c>
    </row>
    <row r="10" spans="1:43" ht="12" customHeight="1" x14ac:dyDescent="0.15">
      <c r="A10" s="36" t="s">
        <v>15</v>
      </c>
      <c r="B10" s="59">
        <f t="shared" si="0"/>
        <v>90</v>
      </c>
      <c r="C10" s="71">
        <v>8</v>
      </c>
      <c r="D10" s="62">
        <v>144</v>
      </c>
      <c r="E10" s="66">
        <f t="shared" si="1"/>
        <v>62.5</v>
      </c>
      <c r="F10" s="37"/>
      <c r="G10" s="37">
        <f t="shared" si="2"/>
        <v>11.25</v>
      </c>
      <c r="H10" s="34"/>
      <c r="I10" s="34"/>
      <c r="J10" s="79">
        <v>32</v>
      </c>
      <c r="K10" s="21"/>
      <c r="L10" s="21"/>
      <c r="M10" s="21"/>
      <c r="N10" s="34"/>
      <c r="O10" s="21"/>
      <c r="P10" s="34"/>
      <c r="Q10" s="34"/>
      <c r="R10" s="34"/>
      <c r="S10" s="34"/>
      <c r="T10" s="34"/>
      <c r="U10" s="34"/>
      <c r="V10" s="21"/>
      <c r="W10" s="34"/>
      <c r="X10" s="34">
        <v>3</v>
      </c>
      <c r="Y10" s="34"/>
      <c r="Z10" s="34">
        <v>5</v>
      </c>
      <c r="AA10" s="34"/>
      <c r="AB10" s="34">
        <v>32</v>
      </c>
      <c r="AC10" s="23">
        <v>10</v>
      </c>
      <c r="AD10" s="34"/>
      <c r="AE10" s="34">
        <v>15</v>
      </c>
      <c r="AF10" s="34">
        <v>13</v>
      </c>
      <c r="AG10" s="34">
        <v>0</v>
      </c>
      <c r="AH10" s="34"/>
      <c r="AI10" s="34">
        <v>12</v>
      </c>
      <c r="AJ10" s="34"/>
      <c r="AK10" s="34"/>
      <c r="AL10" s="34"/>
      <c r="AM10" s="70"/>
      <c r="AN10" s="87">
        <v>6</v>
      </c>
      <c r="AO10" s="87">
        <v>3</v>
      </c>
      <c r="AP10" s="87"/>
      <c r="AQ10" s="87"/>
    </row>
    <row r="11" spans="1:43" ht="12" customHeight="1" x14ac:dyDescent="0.15">
      <c r="A11" s="36" t="s">
        <v>80</v>
      </c>
      <c r="B11" s="59">
        <f t="shared" si="0"/>
        <v>89</v>
      </c>
      <c r="C11" s="71">
        <v>2</v>
      </c>
      <c r="D11" s="62">
        <v>71</v>
      </c>
      <c r="E11" s="66">
        <f t="shared" si="1"/>
        <v>125.35211267605635</v>
      </c>
      <c r="F11" s="37"/>
      <c r="G11" s="37">
        <f t="shared" si="2"/>
        <v>44.5</v>
      </c>
      <c r="H11" s="28"/>
      <c r="I11" s="34"/>
      <c r="J11" s="79">
        <v>56</v>
      </c>
      <c r="K11" s="34"/>
      <c r="L11" s="34"/>
      <c r="M11" s="34"/>
      <c r="N11" s="34"/>
      <c r="O11" s="21"/>
      <c r="P11" s="34"/>
      <c r="Q11" s="34"/>
      <c r="R11" s="34"/>
      <c r="S11" s="34"/>
      <c r="T11" s="21"/>
      <c r="U11" s="34"/>
      <c r="V11" s="34"/>
      <c r="W11" s="34"/>
      <c r="X11" s="34"/>
      <c r="Y11" s="34"/>
      <c r="Z11" s="34"/>
      <c r="AA11" s="34"/>
      <c r="AB11" s="34"/>
      <c r="AC11" s="21"/>
      <c r="AD11" s="34"/>
      <c r="AE11" s="34">
        <v>56</v>
      </c>
      <c r="AF11" s="34"/>
      <c r="AG11" s="34"/>
      <c r="AH11" s="34"/>
      <c r="AI11" s="34"/>
      <c r="AJ11" s="34"/>
      <c r="AK11" s="34">
        <v>33</v>
      </c>
      <c r="AL11" s="34"/>
      <c r="AM11" s="37"/>
      <c r="AN11" s="87">
        <v>1</v>
      </c>
      <c r="AO11" s="87"/>
      <c r="AP11" s="87"/>
      <c r="AQ11" s="87"/>
    </row>
    <row r="12" spans="1:43" ht="12" customHeight="1" x14ac:dyDescent="0.15">
      <c r="A12" s="36" t="s">
        <v>31</v>
      </c>
      <c r="B12" s="59">
        <f t="shared" si="0"/>
        <v>87</v>
      </c>
      <c r="C12" s="71">
        <v>8</v>
      </c>
      <c r="D12" s="62">
        <v>113</v>
      </c>
      <c r="E12" s="66">
        <f t="shared" si="1"/>
        <v>76.991150442477874</v>
      </c>
      <c r="F12" s="37"/>
      <c r="G12" s="37">
        <f t="shared" si="2"/>
        <v>10.875</v>
      </c>
      <c r="H12" s="34"/>
      <c r="I12" s="34"/>
      <c r="J12" s="79">
        <v>45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v>2</v>
      </c>
      <c r="Y12" s="34">
        <v>4</v>
      </c>
      <c r="Z12" s="34"/>
      <c r="AA12" s="34">
        <v>5</v>
      </c>
      <c r="AB12" s="34">
        <v>0</v>
      </c>
      <c r="AC12" s="34"/>
      <c r="AD12" s="34"/>
      <c r="AE12" s="34">
        <v>13</v>
      </c>
      <c r="AF12" s="34">
        <v>16</v>
      </c>
      <c r="AG12" s="34"/>
      <c r="AH12" s="34">
        <v>2</v>
      </c>
      <c r="AI12" s="34"/>
      <c r="AJ12" s="34"/>
      <c r="AK12" s="34">
        <v>45</v>
      </c>
      <c r="AL12" s="34"/>
      <c r="AM12" s="97"/>
      <c r="AN12" s="87">
        <v>12</v>
      </c>
      <c r="AO12" s="87">
        <v>3</v>
      </c>
      <c r="AP12" s="87">
        <v>1</v>
      </c>
      <c r="AQ12" s="87"/>
    </row>
    <row r="13" spans="1:43" ht="12" customHeight="1" x14ac:dyDescent="0.15">
      <c r="A13" s="36" t="s">
        <v>67</v>
      </c>
      <c r="B13" s="59">
        <f t="shared" si="0"/>
        <v>75</v>
      </c>
      <c r="C13" s="71">
        <v>6</v>
      </c>
      <c r="D13" s="62">
        <v>135</v>
      </c>
      <c r="E13" s="66">
        <f t="shared" si="1"/>
        <v>55.555555555555557</v>
      </c>
      <c r="F13" s="37">
        <v>2</v>
      </c>
      <c r="G13" s="37">
        <f t="shared" si="2"/>
        <v>18.75</v>
      </c>
      <c r="H13" s="34"/>
      <c r="I13" s="34"/>
      <c r="J13" s="79">
        <v>22</v>
      </c>
      <c r="K13" s="21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21"/>
      <c r="X13" s="34"/>
      <c r="Y13" s="34"/>
      <c r="Z13" s="34"/>
      <c r="AA13" s="34">
        <v>9</v>
      </c>
      <c r="AB13" s="34"/>
      <c r="AC13" s="34"/>
      <c r="AD13" s="21">
        <v>22</v>
      </c>
      <c r="AE13" s="34">
        <v>16</v>
      </c>
      <c r="AF13" s="21">
        <v>13</v>
      </c>
      <c r="AG13" s="34"/>
      <c r="AH13" s="23">
        <v>15</v>
      </c>
      <c r="AI13" s="21"/>
      <c r="AJ13" s="21"/>
      <c r="AK13" s="23">
        <v>0</v>
      </c>
      <c r="AL13" s="21"/>
      <c r="AM13" s="37"/>
      <c r="AN13" s="87">
        <v>4</v>
      </c>
      <c r="AO13" s="87">
        <v>1</v>
      </c>
      <c r="AP13" s="87"/>
      <c r="AQ13" s="87"/>
    </row>
    <row r="14" spans="1:43" ht="12" customHeight="1" x14ac:dyDescent="0.15">
      <c r="A14" s="36" t="s">
        <v>26</v>
      </c>
      <c r="B14" s="59">
        <f t="shared" si="0"/>
        <v>73</v>
      </c>
      <c r="C14" s="71">
        <v>4</v>
      </c>
      <c r="D14" s="62">
        <v>60</v>
      </c>
      <c r="E14" s="66">
        <f t="shared" si="1"/>
        <v>121.66666666666666</v>
      </c>
      <c r="F14" s="37">
        <v>2</v>
      </c>
      <c r="G14" s="37">
        <f t="shared" si="2"/>
        <v>36.5</v>
      </c>
      <c r="H14" s="34"/>
      <c r="I14" s="34"/>
      <c r="J14" s="79">
        <v>42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>
        <v>0</v>
      </c>
      <c r="Y14" s="34"/>
      <c r="Z14" s="34"/>
      <c r="AA14" s="34">
        <v>25</v>
      </c>
      <c r="AB14" s="34"/>
      <c r="AC14" s="34"/>
      <c r="AD14" s="34"/>
      <c r="AE14" s="21">
        <v>6</v>
      </c>
      <c r="AF14" s="21"/>
      <c r="AG14" s="21">
        <v>42</v>
      </c>
      <c r="AH14" s="34"/>
      <c r="AI14" s="34"/>
      <c r="AJ14" s="34"/>
      <c r="AK14" s="34"/>
      <c r="AL14" s="34"/>
      <c r="AM14" s="37"/>
      <c r="AN14" s="87">
        <v>2</v>
      </c>
      <c r="AO14" s="87">
        <v>1</v>
      </c>
      <c r="AP14" s="87"/>
      <c r="AQ14" s="87"/>
    </row>
    <row r="15" spans="1:43" ht="12" customHeight="1" x14ac:dyDescent="0.15">
      <c r="A15" s="36" t="s">
        <v>77</v>
      </c>
      <c r="B15" s="59">
        <f t="shared" si="0"/>
        <v>41</v>
      </c>
      <c r="C15" s="71">
        <v>3</v>
      </c>
      <c r="D15" s="62">
        <v>71</v>
      </c>
      <c r="E15" s="66">
        <f t="shared" si="1"/>
        <v>57.74647887323944</v>
      </c>
      <c r="F15" s="37"/>
      <c r="G15" s="37">
        <f t="shared" si="2"/>
        <v>13.666666666666666</v>
      </c>
      <c r="H15" s="34"/>
      <c r="I15" s="34"/>
      <c r="J15" s="79">
        <v>20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>
        <v>20</v>
      </c>
      <c r="AF15" s="34">
        <v>15</v>
      </c>
      <c r="AG15" s="34"/>
      <c r="AH15" s="34">
        <v>6</v>
      </c>
      <c r="AI15" s="34"/>
      <c r="AJ15" s="34"/>
      <c r="AK15" s="34"/>
      <c r="AL15" s="34"/>
      <c r="AM15" s="37"/>
      <c r="AN15" s="87">
        <v>3</v>
      </c>
      <c r="AO15" s="87"/>
      <c r="AP15" s="87"/>
      <c r="AQ15" s="87"/>
    </row>
    <row r="16" spans="1:43" ht="12" customHeight="1" x14ac:dyDescent="0.15">
      <c r="A16" s="36" t="s">
        <v>13</v>
      </c>
      <c r="B16" s="59">
        <f t="shared" si="0"/>
        <v>39</v>
      </c>
      <c r="C16" s="71">
        <v>8</v>
      </c>
      <c r="D16" s="62">
        <v>74</v>
      </c>
      <c r="E16" s="66">
        <f t="shared" si="1"/>
        <v>52.702702702702695</v>
      </c>
      <c r="F16" s="37"/>
      <c r="G16" s="37">
        <f t="shared" si="2"/>
        <v>4.875</v>
      </c>
      <c r="H16" s="34"/>
      <c r="I16" s="34"/>
      <c r="J16" s="79">
        <v>13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1"/>
      <c r="W16" s="34"/>
      <c r="X16" s="34"/>
      <c r="Y16" s="34">
        <v>0</v>
      </c>
      <c r="Z16" s="21"/>
      <c r="AA16" s="34">
        <v>10</v>
      </c>
      <c r="AB16" s="34">
        <v>11</v>
      </c>
      <c r="AC16" s="34">
        <v>13</v>
      </c>
      <c r="AD16" s="34"/>
      <c r="AE16" s="34">
        <v>3</v>
      </c>
      <c r="AF16" s="34">
        <v>0</v>
      </c>
      <c r="AG16" s="34">
        <v>2</v>
      </c>
      <c r="AH16" s="34"/>
      <c r="AI16" s="23">
        <v>0</v>
      </c>
      <c r="AJ16" s="23"/>
      <c r="AK16" s="23"/>
      <c r="AL16" s="23"/>
      <c r="AM16" s="70"/>
      <c r="AN16" s="87"/>
      <c r="AO16" s="87"/>
      <c r="AP16" s="87"/>
      <c r="AQ16" s="87">
        <v>2</v>
      </c>
    </row>
    <row r="17" spans="1:43" ht="12" customHeight="1" x14ac:dyDescent="0.15">
      <c r="A17" s="36" t="s">
        <v>56</v>
      </c>
      <c r="B17" s="59">
        <f t="shared" si="0"/>
        <v>38</v>
      </c>
      <c r="C17" s="71">
        <v>4</v>
      </c>
      <c r="D17" s="62">
        <v>89</v>
      </c>
      <c r="E17" s="66">
        <f t="shared" si="1"/>
        <v>42.696629213483142</v>
      </c>
      <c r="F17" s="37"/>
      <c r="G17" s="37">
        <f t="shared" si="2"/>
        <v>9.5</v>
      </c>
      <c r="H17" s="34"/>
      <c r="I17" s="34"/>
      <c r="J17" s="79">
        <v>30</v>
      </c>
      <c r="K17" s="38"/>
      <c r="L17" s="37"/>
      <c r="M17" s="37"/>
      <c r="N17" s="37"/>
      <c r="O17" s="37"/>
      <c r="P17" s="34"/>
      <c r="Q17" s="34"/>
      <c r="R17" s="34"/>
      <c r="S17" s="34"/>
      <c r="T17" s="34"/>
      <c r="U17" s="34"/>
      <c r="V17" s="34"/>
      <c r="W17" s="21"/>
      <c r="X17" s="34"/>
      <c r="Y17" s="34">
        <v>1</v>
      </c>
      <c r="Z17" s="34">
        <v>5</v>
      </c>
      <c r="AA17" s="34"/>
      <c r="AB17" s="34">
        <v>30</v>
      </c>
      <c r="AC17" s="34"/>
      <c r="AD17" s="34"/>
      <c r="AE17" s="34"/>
      <c r="AF17" s="34"/>
      <c r="AG17" s="34"/>
      <c r="AH17" s="34"/>
      <c r="AK17" s="105">
        <v>2</v>
      </c>
      <c r="AM17" s="70"/>
      <c r="AN17" s="87"/>
      <c r="AO17" s="87"/>
      <c r="AP17" s="87">
        <v>-1</v>
      </c>
      <c r="AQ17" s="87"/>
    </row>
    <row r="18" spans="1:43" ht="12" customHeight="1" x14ac:dyDescent="0.15">
      <c r="A18" s="36" t="s">
        <v>10</v>
      </c>
      <c r="B18" s="59">
        <f t="shared" si="0"/>
        <v>37</v>
      </c>
      <c r="C18" s="71">
        <v>5</v>
      </c>
      <c r="D18" s="62">
        <v>81</v>
      </c>
      <c r="E18" s="66">
        <f t="shared" si="1"/>
        <v>45.679012345679013</v>
      </c>
      <c r="F18" s="37"/>
      <c r="G18" s="37">
        <f t="shared" si="2"/>
        <v>7.4</v>
      </c>
      <c r="H18" s="34"/>
      <c r="I18" s="34"/>
      <c r="J18" s="79">
        <v>22</v>
      </c>
      <c r="K18" s="34"/>
      <c r="L18" s="34"/>
      <c r="M18" s="34"/>
      <c r="N18" s="21"/>
      <c r="O18" s="34"/>
      <c r="P18" s="23"/>
      <c r="Q18" s="34"/>
      <c r="R18" s="34"/>
      <c r="S18" s="34"/>
      <c r="T18" s="34"/>
      <c r="U18" s="34"/>
      <c r="V18" s="34"/>
      <c r="W18" s="34">
        <v>22</v>
      </c>
      <c r="X18" s="34"/>
      <c r="Y18" s="34"/>
      <c r="Z18" s="34"/>
      <c r="AA18" s="34">
        <v>0</v>
      </c>
      <c r="AB18" s="34"/>
      <c r="AC18" s="34"/>
      <c r="AD18" s="34">
        <v>4</v>
      </c>
      <c r="AE18" s="34"/>
      <c r="AF18" s="34"/>
      <c r="AG18" s="34"/>
      <c r="AH18" s="34">
        <v>5</v>
      </c>
      <c r="AI18" s="34"/>
      <c r="AJ18" s="34">
        <v>6</v>
      </c>
      <c r="AK18" s="34"/>
      <c r="AL18" s="34"/>
      <c r="AM18" s="37"/>
      <c r="AN18" s="87">
        <v>2</v>
      </c>
      <c r="AO18" s="87">
        <v>1</v>
      </c>
      <c r="AP18" s="87"/>
      <c r="AQ18" s="87"/>
    </row>
    <row r="19" spans="1:43" ht="12" customHeight="1" x14ac:dyDescent="0.15">
      <c r="A19" s="36" t="s">
        <v>28</v>
      </c>
      <c r="B19" s="59">
        <f t="shared" si="0"/>
        <v>33</v>
      </c>
      <c r="C19" s="71">
        <v>4</v>
      </c>
      <c r="D19" s="62">
        <v>44</v>
      </c>
      <c r="E19" s="66">
        <f t="shared" si="1"/>
        <v>75</v>
      </c>
      <c r="F19" s="37">
        <v>4</v>
      </c>
      <c r="G19" s="37" t="s">
        <v>124</v>
      </c>
      <c r="H19" s="34"/>
      <c r="I19" s="34"/>
      <c r="J19" s="79">
        <v>21</v>
      </c>
      <c r="K19" s="34"/>
      <c r="L19" s="34"/>
      <c r="M19" s="34"/>
      <c r="N19" s="34"/>
      <c r="O19" s="34"/>
      <c r="P19" s="34"/>
      <c r="Q19" s="34"/>
      <c r="R19" s="21"/>
      <c r="S19" s="21"/>
      <c r="T19" s="34"/>
      <c r="U19" s="34"/>
      <c r="V19" s="34"/>
      <c r="W19" s="34"/>
      <c r="X19" s="21">
        <v>2</v>
      </c>
      <c r="Y19" s="34"/>
      <c r="Z19" s="34"/>
      <c r="AA19" s="34"/>
      <c r="AB19" s="21">
        <v>21</v>
      </c>
      <c r="AC19" s="21"/>
      <c r="AD19" s="34"/>
      <c r="AE19" s="21">
        <v>4</v>
      </c>
      <c r="AF19" s="21">
        <v>6</v>
      </c>
      <c r="AG19" s="21"/>
      <c r="AH19" s="23"/>
      <c r="AI19" s="23"/>
      <c r="AJ19" s="23"/>
      <c r="AK19" s="23"/>
      <c r="AL19" s="23"/>
      <c r="AM19" s="37"/>
      <c r="AN19" s="87">
        <v>4</v>
      </c>
      <c r="AO19" s="87"/>
      <c r="AP19" s="87"/>
      <c r="AQ19" s="87"/>
    </row>
    <row r="20" spans="1:43" ht="12" customHeight="1" x14ac:dyDescent="0.15">
      <c r="A20" s="36" t="s">
        <v>73</v>
      </c>
      <c r="B20" s="59">
        <f t="shared" si="0"/>
        <v>28</v>
      </c>
      <c r="C20" s="71">
        <v>3</v>
      </c>
      <c r="D20" s="62">
        <v>29</v>
      </c>
      <c r="E20" s="66">
        <f t="shared" si="1"/>
        <v>96.551724137931032</v>
      </c>
      <c r="F20" s="37"/>
      <c r="G20" s="37">
        <f t="shared" si="2"/>
        <v>9.3333333333333339</v>
      </c>
      <c r="H20" s="34"/>
      <c r="I20" s="34"/>
      <c r="J20" s="79">
        <v>23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1"/>
      <c r="X20" s="34"/>
      <c r="Y20" s="34"/>
      <c r="Z20" s="34"/>
      <c r="AA20" s="34"/>
      <c r="AB20" s="34"/>
      <c r="AC20" s="34">
        <v>0</v>
      </c>
      <c r="AD20" s="34"/>
      <c r="AE20" s="34"/>
      <c r="AF20" s="34">
        <v>5</v>
      </c>
      <c r="AG20" s="34"/>
      <c r="AH20" s="34">
        <v>23</v>
      </c>
      <c r="AI20" s="34"/>
      <c r="AJ20" s="34"/>
      <c r="AK20" s="34"/>
      <c r="AL20" s="34"/>
      <c r="AM20" s="34"/>
      <c r="AN20" s="87"/>
      <c r="AO20" s="87"/>
      <c r="AP20" s="87"/>
      <c r="AQ20" s="87"/>
    </row>
    <row r="21" spans="1:43" ht="12" customHeight="1" x14ac:dyDescent="0.15">
      <c r="A21" s="36" t="s">
        <v>14</v>
      </c>
      <c r="B21" s="59">
        <f t="shared" si="0"/>
        <v>26</v>
      </c>
      <c r="C21" s="71">
        <v>5</v>
      </c>
      <c r="D21" s="62">
        <v>78</v>
      </c>
      <c r="E21" s="66">
        <f t="shared" si="1"/>
        <v>33.333333333333329</v>
      </c>
      <c r="F21" s="37">
        <v>1</v>
      </c>
      <c r="G21" s="37">
        <f t="shared" si="2"/>
        <v>6.5</v>
      </c>
      <c r="H21" s="34"/>
      <c r="I21" s="34"/>
      <c r="J21" s="79">
        <v>10</v>
      </c>
      <c r="K21" s="34"/>
      <c r="L21" s="34"/>
      <c r="M21" s="34"/>
      <c r="N21" s="21"/>
      <c r="O21" s="34"/>
      <c r="P21" s="34"/>
      <c r="Q21" s="34"/>
      <c r="R21" s="39"/>
      <c r="S21" s="34"/>
      <c r="T21" s="34"/>
      <c r="U21" s="34"/>
      <c r="V21" s="34"/>
      <c r="W21" s="34"/>
      <c r="X21" s="21"/>
      <c r="Y21" s="21">
        <v>8</v>
      </c>
      <c r="Z21" s="34"/>
      <c r="AA21" s="34">
        <v>4</v>
      </c>
      <c r="AB21" s="34">
        <v>0</v>
      </c>
      <c r="AC21" s="34"/>
      <c r="AD21" s="34"/>
      <c r="AE21" s="34">
        <v>10</v>
      </c>
      <c r="AF21" s="34"/>
      <c r="AG21" s="34"/>
      <c r="AH21" s="34">
        <v>4</v>
      </c>
      <c r="AI21" s="34"/>
      <c r="AJ21" s="34"/>
      <c r="AK21" s="34"/>
      <c r="AL21" s="34"/>
      <c r="AM21" s="70"/>
      <c r="AN21" s="87"/>
      <c r="AO21" s="87">
        <v>3</v>
      </c>
      <c r="AP21" s="87"/>
      <c r="AQ21" s="87"/>
    </row>
    <row r="22" spans="1:43" ht="12" customHeight="1" x14ac:dyDescent="0.15">
      <c r="A22" s="36" t="s">
        <v>54</v>
      </c>
      <c r="B22" s="59">
        <f t="shared" si="0"/>
        <v>21</v>
      </c>
      <c r="C22" s="71">
        <v>4</v>
      </c>
      <c r="D22" s="62">
        <v>35</v>
      </c>
      <c r="E22" s="66">
        <f t="shared" si="1"/>
        <v>60</v>
      </c>
      <c r="F22" s="37">
        <v>1</v>
      </c>
      <c r="G22" s="37">
        <f t="shared" si="2"/>
        <v>7</v>
      </c>
      <c r="H22" s="34"/>
      <c r="I22" s="34"/>
      <c r="J22" s="79">
        <v>12</v>
      </c>
      <c r="K22" s="2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1"/>
      <c r="X22" s="34"/>
      <c r="Y22" s="34">
        <v>8</v>
      </c>
      <c r="Z22" s="21">
        <v>13</v>
      </c>
      <c r="AA22" s="34"/>
      <c r="AB22" s="34">
        <v>0</v>
      </c>
      <c r="AC22" s="21"/>
      <c r="AD22" s="34"/>
      <c r="AE22" s="34"/>
      <c r="AF22" s="34"/>
      <c r="AG22" s="34"/>
      <c r="AH22" s="34"/>
      <c r="AI22" s="34"/>
      <c r="AJ22" s="34"/>
      <c r="AK22" s="34">
        <v>0</v>
      </c>
      <c r="AL22" s="34"/>
      <c r="AM22" s="37"/>
      <c r="AN22" s="87"/>
      <c r="AO22" s="87">
        <v>1</v>
      </c>
      <c r="AP22" s="87"/>
      <c r="AQ22" s="87"/>
    </row>
    <row r="23" spans="1:43" ht="12" customHeight="1" x14ac:dyDescent="0.15">
      <c r="A23" s="36" t="s">
        <v>69</v>
      </c>
      <c r="B23" s="59">
        <f t="shared" si="0"/>
        <v>21</v>
      </c>
      <c r="C23" s="71">
        <v>5</v>
      </c>
      <c r="D23" s="62">
        <v>67</v>
      </c>
      <c r="E23" s="66">
        <f t="shared" si="1"/>
        <v>31.343283582089555</v>
      </c>
      <c r="F23" s="37">
        <v>2</v>
      </c>
      <c r="G23" s="37">
        <f t="shared" si="2"/>
        <v>7</v>
      </c>
      <c r="H23" s="34"/>
      <c r="I23" s="34"/>
      <c r="J23" s="79">
        <v>10</v>
      </c>
      <c r="K23" s="21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1"/>
      <c r="X23" s="34"/>
      <c r="Y23" s="34"/>
      <c r="Z23" s="34"/>
      <c r="AA23" s="21">
        <v>4</v>
      </c>
      <c r="AB23" s="34"/>
      <c r="AC23" s="34"/>
      <c r="AD23" s="21">
        <v>10</v>
      </c>
      <c r="AE23" s="34">
        <v>6</v>
      </c>
      <c r="AF23" s="34"/>
      <c r="AG23" s="34"/>
      <c r="AH23" s="34">
        <v>0</v>
      </c>
      <c r="AI23" s="34"/>
      <c r="AJ23" s="34"/>
      <c r="AK23" s="34">
        <v>1</v>
      </c>
      <c r="AL23" s="34"/>
      <c r="AM23" s="37"/>
      <c r="AN23" s="87">
        <v>3</v>
      </c>
      <c r="AO23" s="87">
        <v>1</v>
      </c>
      <c r="AP23" s="87"/>
      <c r="AQ23" s="87"/>
    </row>
    <row r="24" spans="1:43" ht="12" customHeight="1" x14ac:dyDescent="0.15">
      <c r="A24" s="36" t="s">
        <v>83</v>
      </c>
      <c r="B24" s="59">
        <f t="shared" si="0"/>
        <v>16</v>
      </c>
      <c r="C24" s="71">
        <v>1</v>
      </c>
      <c r="D24" s="62">
        <v>15</v>
      </c>
      <c r="E24" s="66">
        <f t="shared" si="1"/>
        <v>106.66666666666667</v>
      </c>
      <c r="F24" s="37"/>
      <c r="G24" s="37">
        <f t="shared" si="2"/>
        <v>16</v>
      </c>
      <c r="H24" s="34"/>
      <c r="I24" s="34"/>
      <c r="J24" s="79">
        <v>16</v>
      </c>
      <c r="K24" s="34"/>
      <c r="L24" s="34"/>
      <c r="M24" s="34"/>
      <c r="N24" s="34"/>
      <c r="O24" s="34"/>
      <c r="P24" s="34"/>
      <c r="Q24" s="34"/>
      <c r="R24" s="34"/>
      <c r="S24" s="34"/>
      <c r="T24" s="21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>
        <v>16</v>
      </c>
      <c r="AI24" s="34"/>
      <c r="AJ24" s="34"/>
      <c r="AK24" s="34"/>
      <c r="AL24" s="34"/>
      <c r="AM24" s="34"/>
      <c r="AN24" s="87"/>
      <c r="AO24" s="87"/>
      <c r="AP24" s="87"/>
      <c r="AQ24" s="87">
        <v>1</v>
      </c>
    </row>
    <row r="25" spans="1:43" ht="12" customHeight="1" x14ac:dyDescent="0.15">
      <c r="A25" s="36" t="s">
        <v>17</v>
      </c>
      <c r="B25" s="59">
        <f t="shared" si="0"/>
        <v>14</v>
      </c>
      <c r="C25" s="71">
        <v>2</v>
      </c>
      <c r="D25" s="62">
        <v>26</v>
      </c>
      <c r="E25" s="66">
        <f t="shared" si="1"/>
        <v>53.846153846153847</v>
      </c>
      <c r="F25" s="37"/>
      <c r="G25" s="37">
        <f t="shared" si="2"/>
        <v>7</v>
      </c>
      <c r="H25" s="34"/>
      <c r="I25" s="34"/>
      <c r="J25" s="79">
        <v>7</v>
      </c>
      <c r="K25" s="34"/>
      <c r="L25" s="34"/>
      <c r="M25" s="34"/>
      <c r="N25" s="34"/>
      <c r="O25" s="34"/>
      <c r="P25" s="34"/>
      <c r="Q25" s="34"/>
      <c r="R25" s="21"/>
      <c r="S25" s="34"/>
      <c r="T25" s="34"/>
      <c r="U25" s="34"/>
      <c r="V25" s="34"/>
      <c r="W25" s="34"/>
      <c r="X25" s="34">
        <v>7</v>
      </c>
      <c r="Y25" s="34"/>
      <c r="Z25" s="34">
        <v>7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70"/>
      <c r="AN25" s="87">
        <v>1</v>
      </c>
      <c r="AO25" s="87"/>
      <c r="AP25" s="87"/>
      <c r="AQ25" s="87"/>
    </row>
    <row r="26" spans="1:43" ht="12" customHeight="1" x14ac:dyDescent="0.15">
      <c r="A26" s="36" t="s">
        <v>70</v>
      </c>
      <c r="B26" s="59">
        <f t="shared" si="0"/>
        <v>14</v>
      </c>
      <c r="C26" s="71">
        <v>3</v>
      </c>
      <c r="D26" s="62">
        <v>28</v>
      </c>
      <c r="E26" s="66">
        <f t="shared" si="1"/>
        <v>50</v>
      </c>
      <c r="F26" s="37">
        <v>1</v>
      </c>
      <c r="G26" s="37">
        <f t="shared" si="2"/>
        <v>7</v>
      </c>
      <c r="H26" s="34"/>
      <c r="I26" s="34"/>
      <c r="J26" s="79">
        <v>8</v>
      </c>
      <c r="K26" s="34"/>
      <c r="L26" s="34"/>
      <c r="M26" s="34"/>
      <c r="N26" s="34"/>
      <c r="O26" s="34"/>
      <c r="P26" s="34"/>
      <c r="Q26" s="21"/>
      <c r="R26" s="21"/>
      <c r="S26" s="34"/>
      <c r="T26" s="34"/>
      <c r="U26" s="34"/>
      <c r="V26" s="34"/>
      <c r="W26" s="34"/>
      <c r="X26" s="21"/>
      <c r="Y26" s="34"/>
      <c r="Z26" s="34"/>
      <c r="AA26" s="34">
        <v>2</v>
      </c>
      <c r="AB26" s="34"/>
      <c r="AC26" s="34"/>
      <c r="AD26" s="34"/>
      <c r="AE26" s="21">
        <v>8</v>
      </c>
      <c r="AF26" s="34"/>
      <c r="AG26" s="34"/>
      <c r="AH26" s="34">
        <v>4</v>
      </c>
      <c r="AI26" s="34"/>
      <c r="AJ26" s="34"/>
      <c r="AK26" s="34"/>
      <c r="AL26" s="34"/>
      <c r="AM26" s="37"/>
      <c r="AN26" s="87"/>
      <c r="AO26" s="87">
        <v>1</v>
      </c>
      <c r="AP26" s="87"/>
      <c r="AQ26" s="87"/>
    </row>
    <row r="27" spans="1:43" ht="12" customHeight="1" x14ac:dyDescent="0.15">
      <c r="A27" s="36" t="s">
        <v>66</v>
      </c>
      <c r="B27" s="59">
        <f t="shared" si="0"/>
        <v>13</v>
      </c>
      <c r="C27" s="71">
        <v>1</v>
      </c>
      <c r="D27" s="62">
        <v>19</v>
      </c>
      <c r="E27" s="66">
        <f t="shared" si="1"/>
        <v>68.421052631578945</v>
      </c>
      <c r="F27" s="37"/>
      <c r="G27" s="37">
        <f t="shared" si="2"/>
        <v>13</v>
      </c>
      <c r="H27" s="34"/>
      <c r="I27" s="34"/>
      <c r="J27" s="79">
        <v>13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1"/>
      <c r="X27" s="34"/>
      <c r="Y27" s="34"/>
      <c r="Z27" s="34">
        <v>13</v>
      </c>
      <c r="AA27" s="34"/>
      <c r="AB27" s="34"/>
      <c r="AC27" s="34"/>
      <c r="AD27" s="21"/>
      <c r="AE27" s="34"/>
      <c r="AF27" s="34"/>
      <c r="AG27" s="34"/>
      <c r="AH27" s="34"/>
      <c r="AI27" s="34"/>
      <c r="AJ27" s="34"/>
      <c r="AK27" s="34"/>
      <c r="AL27" s="34"/>
      <c r="AM27" s="70"/>
      <c r="AN27" s="87"/>
      <c r="AO27" s="87"/>
      <c r="AP27" s="87"/>
      <c r="AQ27" s="87"/>
    </row>
    <row r="28" spans="1:43" ht="12" customHeight="1" x14ac:dyDescent="0.15">
      <c r="A28" s="36" t="s">
        <v>82</v>
      </c>
      <c r="B28" s="59">
        <f t="shared" si="0"/>
        <v>10</v>
      </c>
      <c r="C28" s="71">
        <v>3</v>
      </c>
      <c r="D28" s="62">
        <v>27</v>
      </c>
      <c r="E28" s="66">
        <f t="shared" si="1"/>
        <v>37.037037037037038</v>
      </c>
      <c r="F28" s="37">
        <v>1</v>
      </c>
      <c r="G28" s="37">
        <f t="shared" si="2"/>
        <v>5</v>
      </c>
      <c r="H28" s="34"/>
      <c r="I28" s="34"/>
      <c r="J28" s="79">
        <v>5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>
        <v>5</v>
      </c>
      <c r="AE28" s="34">
        <v>0</v>
      </c>
      <c r="AF28" s="34"/>
      <c r="AG28" s="34"/>
      <c r="AH28" s="34"/>
      <c r="AI28" s="34"/>
      <c r="AJ28" s="21">
        <v>5</v>
      </c>
      <c r="AK28" s="34"/>
      <c r="AL28" s="34"/>
      <c r="AM28" s="37"/>
      <c r="AN28" s="87">
        <v>2</v>
      </c>
      <c r="AO28" s="87">
        <v>1</v>
      </c>
      <c r="AP28" s="87"/>
      <c r="AQ28" s="87"/>
    </row>
    <row r="29" spans="1:43" ht="12" customHeight="1" x14ac:dyDescent="0.15">
      <c r="A29" s="36" t="s">
        <v>60</v>
      </c>
      <c r="B29" s="59">
        <f t="shared" si="0"/>
        <v>3</v>
      </c>
      <c r="C29" s="71">
        <v>1</v>
      </c>
      <c r="D29" s="62">
        <v>8</v>
      </c>
      <c r="E29" s="66">
        <f t="shared" si="1"/>
        <v>37.5</v>
      </c>
      <c r="F29" s="37"/>
      <c r="G29" s="37">
        <f t="shared" si="2"/>
        <v>3</v>
      </c>
      <c r="H29" s="34"/>
      <c r="I29" s="34"/>
      <c r="J29" s="79">
        <v>3</v>
      </c>
      <c r="K29" s="21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21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>
        <v>3</v>
      </c>
      <c r="AL29" s="34"/>
      <c r="AM29" s="37"/>
      <c r="AN29" s="87">
        <v>2</v>
      </c>
      <c r="AO29" s="87"/>
      <c r="AP29" s="87"/>
      <c r="AQ29" s="87"/>
    </row>
    <row r="30" spans="1:43" ht="12" customHeight="1" x14ac:dyDescent="0.15">
      <c r="A30" s="36" t="s">
        <v>68</v>
      </c>
      <c r="B30" s="59">
        <f t="shared" si="0"/>
        <v>1</v>
      </c>
      <c r="C30" s="71">
        <v>1</v>
      </c>
      <c r="D30" s="62">
        <v>4</v>
      </c>
      <c r="E30" s="66">
        <f t="shared" si="1"/>
        <v>25</v>
      </c>
      <c r="F30" s="37"/>
      <c r="G30" s="37">
        <f t="shared" si="2"/>
        <v>1</v>
      </c>
      <c r="H30" s="34"/>
      <c r="I30" s="34"/>
      <c r="J30" s="79">
        <v>1</v>
      </c>
      <c r="K30" s="2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>
        <v>1</v>
      </c>
      <c r="AB30" s="34"/>
      <c r="AC30" s="34"/>
      <c r="AD30" s="34"/>
      <c r="AE30" s="21"/>
      <c r="AF30" s="34"/>
      <c r="AG30" s="34"/>
      <c r="AH30" s="34"/>
      <c r="AI30" s="34"/>
      <c r="AJ30" s="34"/>
      <c r="AK30" s="34"/>
      <c r="AL30" s="34"/>
      <c r="AM30" s="37"/>
      <c r="AN30" s="87"/>
      <c r="AO30" s="87"/>
      <c r="AP30" s="87"/>
      <c r="AQ30" s="87"/>
    </row>
    <row r="31" spans="1:43" ht="12" customHeight="1" x14ac:dyDescent="0.15">
      <c r="A31" s="36" t="s">
        <v>18</v>
      </c>
      <c r="B31" s="59">
        <f t="shared" si="0"/>
        <v>1</v>
      </c>
      <c r="C31" s="71">
        <v>2</v>
      </c>
      <c r="D31" s="62">
        <v>2</v>
      </c>
      <c r="E31" s="66">
        <f t="shared" si="1"/>
        <v>50</v>
      </c>
      <c r="F31" s="37"/>
      <c r="G31" s="37">
        <f t="shared" si="2"/>
        <v>0.5</v>
      </c>
      <c r="H31" s="28"/>
      <c r="I31" s="28"/>
      <c r="J31" s="79">
        <v>1</v>
      </c>
      <c r="K31" s="28"/>
      <c r="L31" s="28"/>
      <c r="M31" s="28"/>
      <c r="N31" s="28"/>
      <c r="O31" s="28"/>
      <c r="P31" s="28"/>
      <c r="Q31" s="21"/>
      <c r="R31" s="28"/>
      <c r="S31" s="28"/>
      <c r="T31" s="28"/>
      <c r="U31" s="28"/>
      <c r="V31" s="28"/>
      <c r="W31" s="28"/>
      <c r="X31" s="28"/>
      <c r="Y31" s="28"/>
      <c r="Z31" s="28"/>
      <c r="AB31" s="23">
        <v>0</v>
      </c>
      <c r="AC31" s="28"/>
      <c r="AD31" s="28"/>
      <c r="AE31" s="34">
        <v>1</v>
      </c>
      <c r="AF31" s="28"/>
      <c r="AG31" s="34"/>
      <c r="AH31" s="34"/>
      <c r="AI31" s="34"/>
      <c r="AJ31" s="34"/>
      <c r="AK31" s="34"/>
      <c r="AL31" s="34"/>
      <c r="AM31" s="88"/>
      <c r="AN31" s="87"/>
      <c r="AO31" s="96"/>
      <c r="AP31" s="96"/>
      <c r="AQ31" s="87"/>
    </row>
    <row r="32" spans="1:43" ht="12" customHeight="1" x14ac:dyDescent="0.15">
      <c r="A32" s="36" t="s">
        <v>76</v>
      </c>
      <c r="B32" s="59">
        <f t="shared" si="0"/>
        <v>0</v>
      </c>
      <c r="C32" s="71">
        <v>2</v>
      </c>
      <c r="D32" s="62">
        <v>7</v>
      </c>
      <c r="E32" s="66">
        <f t="shared" si="1"/>
        <v>0</v>
      </c>
      <c r="F32" s="37">
        <v>1</v>
      </c>
      <c r="G32" s="37">
        <f t="shared" si="2"/>
        <v>0</v>
      </c>
      <c r="H32" s="34"/>
      <c r="I32" s="34"/>
      <c r="J32" s="79">
        <v>0</v>
      </c>
      <c r="K32" s="21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>
        <v>0</v>
      </c>
      <c r="AI32" s="34"/>
      <c r="AJ32" s="34"/>
      <c r="AK32" s="34">
        <v>0</v>
      </c>
      <c r="AL32" s="34"/>
      <c r="AM32" s="37"/>
      <c r="AN32" s="87">
        <v>1</v>
      </c>
      <c r="AO32" s="87">
        <v>1</v>
      </c>
      <c r="AP32" s="87"/>
      <c r="AQ32" s="87"/>
    </row>
    <row r="33" spans="1:43" ht="12" customHeight="1" x14ac:dyDescent="0.15">
      <c r="A33" s="36" t="s">
        <v>16</v>
      </c>
      <c r="B33" s="59">
        <f t="shared" si="0"/>
        <v>0</v>
      </c>
      <c r="C33" s="71">
        <v>1</v>
      </c>
      <c r="D33" s="62">
        <v>1</v>
      </c>
      <c r="E33" s="66">
        <f t="shared" si="1"/>
        <v>0</v>
      </c>
      <c r="F33" s="37"/>
      <c r="G33" s="37">
        <f t="shared" si="2"/>
        <v>0</v>
      </c>
      <c r="H33" s="28"/>
      <c r="I33" s="34"/>
      <c r="J33" s="79">
        <v>0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>
        <v>0</v>
      </c>
      <c r="AF33" s="34"/>
      <c r="AG33" s="34"/>
      <c r="AH33" s="34"/>
      <c r="AI33" s="34"/>
      <c r="AJ33" s="34"/>
      <c r="AK33" s="34"/>
      <c r="AL33" s="34"/>
      <c r="AM33" s="37"/>
      <c r="AN33" s="87"/>
      <c r="AO33" s="87">
        <v>1</v>
      </c>
      <c r="AP33" s="87"/>
      <c r="AQ33" s="87"/>
    </row>
    <row r="34" spans="1:43" ht="12" customHeight="1" x14ac:dyDescent="0.15">
      <c r="A34" s="36" t="s">
        <v>20</v>
      </c>
      <c r="B34" s="59">
        <f t="shared" si="0"/>
        <v>0</v>
      </c>
      <c r="C34" s="71">
        <v>1</v>
      </c>
      <c r="D34" s="62">
        <v>3</v>
      </c>
      <c r="E34" s="66">
        <f t="shared" si="1"/>
        <v>0</v>
      </c>
      <c r="F34" s="37"/>
      <c r="G34" s="37">
        <f t="shared" si="2"/>
        <v>0</v>
      </c>
      <c r="H34" s="28"/>
      <c r="I34" s="28"/>
      <c r="J34" s="79">
        <v>0</v>
      </c>
      <c r="K34" s="28"/>
      <c r="L34" s="28"/>
      <c r="M34" s="28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>
        <v>0</v>
      </c>
      <c r="AC34" s="34"/>
      <c r="AD34" s="34"/>
      <c r="AE34" s="21"/>
      <c r="AF34" s="34"/>
      <c r="AG34" s="34"/>
      <c r="AH34" s="34"/>
      <c r="AI34" s="34"/>
      <c r="AJ34" s="34"/>
      <c r="AK34" s="34"/>
      <c r="AL34" s="34"/>
      <c r="AM34" s="37"/>
      <c r="AN34" s="87">
        <v>1</v>
      </c>
      <c r="AO34" s="87"/>
      <c r="AP34" s="87"/>
      <c r="AQ34" s="87"/>
    </row>
    <row r="35" spans="1:43" ht="12" customHeight="1" x14ac:dyDescent="0.15">
      <c r="A35" s="36" t="s">
        <v>71</v>
      </c>
      <c r="B35" s="59">
        <f t="shared" si="0"/>
        <v>0</v>
      </c>
      <c r="C35" s="71">
        <v>1</v>
      </c>
      <c r="D35" s="62">
        <v>3</v>
      </c>
      <c r="E35" s="66">
        <f t="shared" si="1"/>
        <v>0</v>
      </c>
      <c r="F35" s="37"/>
      <c r="G35" s="37">
        <f t="shared" si="2"/>
        <v>0</v>
      </c>
      <c r="H35" s="34"/>
      <c r="I35" s="34"/>
      <c r="J35" s="79">
        <v>0</v>
      </c>
      <c r="K35" s="21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21"/>
      <c r="X35" s="34"/>
      <c r="Y35" s="34"/>
      <c r="Z35" s="34"/>
      <c r="AA35" s="34">
        <v>0</v>
      </c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7"/>
      <c r="AN35" s="87"/>
      <c r="AO35" s="87"/>
      <c r="AP35" s="87"/>
      <c r="AQ35" s="87"/>
    </row>
    <row r="36" spans="1:43" ht="12" customHeight="1" x14ac:dyDescent="0.15">
      <c r="A36" s="36" t="s">
        <v>21</v>
      </c>
      <c r="B36" s="59">
        <f t="shared" si="0"/>
        <v>0</v>
      </c>
      <c r="C36" s="71">
        <v>1</v>
      </c>
      <c r="D36" s="62">
        <v>2</v>
      </c>
      <c r="E36" s="66">
        <f t="shared" si="1"/>
        <v>0</v>
      </c>
      <c r="F36" s="37"/>
      <c r="G36" s="37">
        <f t="shared" si="2"/>
        <v>0</v>
      </c>
      <c r="H36" s="34"/>
      <c r="I36" s="34"/>
      <c r="J36" s="79">
        <v>0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>
        <v>0</v>
      </c>
      <c r="AF36" s="34"/>
      <c r="AG36" s="34"/>
      <c r="AH36" s="34"/>
      <c r="AI36" s="34"/>
      <c r="AJ36" s="34"/>
      <c r="AK36" s="34"/>
      <c r="AL36" s="34"/>
      <c r="AM36" s="37"/>
      <c r="AN36" s="87"/>
      <c r="AO36" s="87"/>
      <c r="AP36" s="87"/>
      <c r="AQ36" s="87">
        <v>1</v>
      </c>
    </row>
    <row r="37" spans="1:43" ht="12" customHeight="1" x14ac:dyDescent="0.15">
      <c r="A37" s="36" t="s">
        <v>86</v>
      </c>
      <c r="B37" s="59" t="s">
        <v>123</v>
      </c>
      <c r="C37" s="71"/>
      <c r="D37" s="62"/>
      <c r="E37" s="66"/>
      <c r="F37" s="37"/>
      <c r="G37" s="37"/>
      <c r="H37" s="28"/>
      <c r="I37" s="28"/>
      <c r="J37" s="79"/>
      <c r="K37" s="28"/>
      <c r="L37" s="28"/>
      <c r="M37" s="28"/>
      <c r="N37" s="28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7"/>
      <c r="AN37" s="87">
        <v>1</v>
      </c>
      <c r="AO37" s="87"/>
      <c r="AP37" s="87"/>
      <c r="AQ37" s="87"/>
    </row>
    <row r="38" spans="1:43" ht="13" customHeight="1" x14ac:dyDescent="0.15">
      <c r="A38" s="36" t="s">
        <v>19</v>
      </c>
      <c r="B38" s="59" t="s">
        <v>123</v>
      </c>
      <c r="C38" s="71"/>
      <c r="D38" s="62"/>
      <c r="E38" s="66"/>
      <c r="F38" s="37"/>
      <c r="G38" s="37"/>
      <c r="H38" s="34"/>
      <c r="I38" s="34"/>
      <c r="J38" s="79"/>
      <c r="K38" s="34"/>
      <c r="L38" s="34"/>
      <c r="M38" s="34"/>
      <c r="N38" s="21"/>
      <c r="O38" s="34"/>
      <c r="P38" s="34"/>
      <c r="Q38" s="34"/>
      <c r="R38" s="34"/>
      <c r="S38" s="21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7"/>
      <c r="AN38" s="87"/>
      <c r="AO38" s="87"/>
      <c r="AP38" s="87"/>
      <c r="AQ38" s="87"/>
    </row>
    <row r="39" spans="1:43" ht="12" customHeight="1" x14ac:dyDescent="0.15">
      <c r="A39" s="36" t="s">
        <v>41</v>
      </c>
      <c r="B39" s="59" t="s">
        <v>123</v>
      </c>
      <c r="C39" s="71"/>
      <c r="D39" s="62"/>
      <c r="E39" s="66"/>
      <c r="F39" s="37"/>
      <c r="G39" s="37"/>
      <c r="H39" s="34"/>
      <c r="I39" s="34"/>
      <c r="J39" s="79"/>
      <c r="K39" s="21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21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7"/>
      <c r="AN39" s="87"/>
      <c r="AO39" s="87">
        <v>1</v>
      </c>
      <c r="AP39" s="87"/>
      <c r="AQ39" s="87"/>
    </row>
    <row r="40" spans="1:43" ht="12" customHeight="1" x14ac:dyDescent="0.15">
      <c r="B40" s="59"/>
      <c r="C40" s="71"/>
      <c r="D40" s="62"/>
      <c r="E40" s="66"/>
      <c r="F40" s="37"/>
      <c r="G40" s="37"/>
      <c r="H40" s="34"/>
      <c r="I40" s="34"/>
      <c r="J40" s="79"/>
      <c r="K40" s="21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21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7"/>
      <c r="AN40" s="87"/>
      <c r="AO40" s="87"/>
      <c r="AP40" s="87"/>
      <c r="AQ40" s="87"/>
    </row>
    <row r="41" spans="1:43" ht="12" customHeight="1" x14ac:dyDescent="0.15">
      <c r="A41" s="82" t="s">
        <v>127</v>
      </c>
      <c r="B41" s="83"/>
      <c r="C41" s="71"/>
      <c r="D41" s="84"/>
      <c r="E41" s="85"/>
      <c r="F41" s="70"/>
      <c r="G41" s="70"/>
      <c r="H41" s="70"/>
      <c r="I41" s="70"/>
      <c r="J41" s="86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22"/>
      <c r="AO41" s="22"/>
      <c r="AP41" s="22"/>
      <c r="AQ41" s="34"/>
    </row>
    <row r="42" spans="1:43" ht="11" customHeight="1" x14ac:dyDescent="0.15">
      <c r="A42" s="88" t="s">
        <v>10</v>
      </c>
      <c r="B42" s="59">
        <v>9</v>
      </c>
      <c r="C42" s="71">
        <v>1</v>
      </c>
      <c r="D42" s="62">
        <v>21</v>
      </c>
      <c r="E42" s="66">
        <f t="shared" ref="E42" si="3">SUM(B42/D42)*100</f>
        <v>42.857142857142854</v>
      </c>
      <c r="F42" s="37"/>
      <c r="G42" s="37">
        <f t="shared" ref="G42" si="4">SUM(B42/(C42-F42))</f>
        <v>9</v>
      </c>
      <c r="H42" s="88"/>
      <c r="I42" s="70"/>
      <c r="J42" s="86"/>
      <c r="K42" s="70">
        <v>2</v>
      </c>
      <c r="L42" s="70"/>
      <c r="M42" s="70"/>
      <c r="N42" s="70"/>
      <c r="O42" s="89"/>
      <c r="P42" s="70"/>
      <c r="Q42" s="70"/>
      <c r="R42" s="70"/>
      <c r="S42" s="70"/>
      <c r="T42" s="70"/>
      <c r="U42" s="89"/>
      <c r="V42" s="70"/>
      <c r="W42" s="70"/>
      <c r="X42" s="70"/>
      <c r="Y42" s="89"/>
      <c r="Z42" s="89"/>
      <c r="AA42" s="70"/>
      <c r="AB42" s="70"/>
      <c r="AC42" s="70"/>
      <c r="AD42" s="70"/>
      <c r="AE42" s="70"/>
      <c r="AF42" s="70"/>
      <c r="AG42" s="70"/>
      <c r="AH42" s="70"/>
      <c r="AI42" s="70">
        <v>9</v>
      </c>
      <c r="AJ42" s="70"/>
      <c r="AK42" s="70"/>
      <c r="AL42" s="70"/>
      <c r="AM42" s="70"/>
      <c r="AN42" s="22"/>
      <c r="AO42" s="22"/>
      <c r="AP42" s="22"/>
      <c r="AQ42" s="34"/>
    </row>
    <row r="43" spans="1:43" ht="10" customHeight="1" x14ac:dyDescent="0.15">
      <c r="A43" s="88"/>
      <c r="B43" s="83"/>
      <c r="C43" s="71"/>
      <c r="D43" s="84"/>
      <c r="E43" s="85"/>
      <c r="F43" s="70"/>
      <c r="G43" s="70"/>
      <c r="H43" s="70"/>
      <c r="I43" s="70"/>
      <c r="J43" s="8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89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22"/>
      <c r="AO43" s="22"/>
      <c r="AP43" s="22"/>
      <c r="AQ43" s="34"/>
    </row>
    <row r="44" spans="1:43" ht="10" customHeight="1" x14ac:dyDescent="0.15">
      <c r="A44" s="88"/>
      <c r="B44" s="83"/>
      <c r="C44" s="71"/>
      <c r="D44" s="84"/>
      <c r="E44" s="85"/>
      <c r="F44" s="70"/>
      <c r="G44" s="70"/>
      <c r="H44" s="70"/>
      <c r="I44" s="70"/>
      <c r="J44" s="86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89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22"/>
      <c r="AO44" s="22"/>
      <c r="AP44" s="22"/>
      <c r="AQ44" s="34"/>
    </row>
    <row r="45" spans="1:43" ht="10" customHeight="1" x14ac:dyDescent="0.15">
      <c r="A45" s="88"/>
      <c r="B45" s="83"/>
      <c r="C45" s="71"/>
      <c r="D45" s="84"/>
      <c r="E45" s="85"/>
      <c r="F45" s="70"/>
      <c r="G45" s="70"/>
      <c r="H45" s="70"/>
      <c r="I45" s="70"/>
      <c r="J45" s="86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22"/>
      <c r="AO45" s="22"/>
      <c r="AP45" s="22"/>
      <c r="AQ45" s="34"/>
    </row>
    <row r="46" spans="1:43" ht="10" customHeight="1" x14ac:dyDescent="0.15">
      <c r="A46" s="88"/>
      <c r="B46" s="83"/>
      <c r="C46" s="71"/>
      <c r="D46" s="84"/>
      <c r="E46" s="85"/>
      <c r="F46" s="70"/>
      <c r="G46" s="70"/>
      <c r="H46" s="70"/>
      <c r="I46" s="70"/>
      <c r="J46" s="86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89"/>
      <c r="AB46" s="89"/>
      <c r="AC46" s="70"/>
      <c r="AD46" s="70"/>
      <c r="AE46" s="70"/>
      <c r="AF46" s="89"/>
      <c r="AG46" s="89"/>
      <c r="AH46" s="89"/>
      <c r="AI46" s="89"/>
      <c r="AJ46" s="89"/>
      <c r="AK46" s="89"/>
      <c r="AL46" s="89"/>
      <c r="AM46" s="70"/>
      <c r="AN46" s="22"/>
      <c r="AO46" s="22"/>
      <c r="AP46" s="22"/>
      <c r="AQ46" s="34"/>
    </row>
    <row r="47" spans="1:43" ht="11" customHeight="1" x14ac:dyDescent="0.15">
      <c r="A47" s="88"/>
      <c r="B47" s="83"/>
      <c r="C47" s="71"/>
      <c r="D47" s="84"/>
      <c r="E47" s="85"/>
      <c r="F47" s="70"/>
      <c r="G47" s="70"/>
      <c r="H47" s="88"/>
      <c r="I47" s="70"/>
      <c r="J47" s="86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22"/>
      <c r="AO47" s="22"/>
      <c r="AP47" s="22"/>
      <c r="AQ47" s="34"/>
    </row>
    <row r="48" spans="1:43" ht="10" customHeight="1" x14ac:dyDescent="0.15">
      <c r="AJ48" s="70"/>
      <c r="AK48" s="70"/>
      <c r="AL48" s="70"/>
      <c r="AM48" s="70"/>
      <c r="AN48" s="22"/>
      <c r="AO48" s="22"/>
      <c r="AP48" s="22"/>
      <c r="AQ48" s="34"/>
    </row>
    <row r="49" spans="1:43" x14ac:dyDescent="0.15">
      <c r="B49" s="59"/>
      <c r="C49" s="71"/>
      <c r="D49" s="62"/>
      <c r="E49" s="66"/>
      <c r="F49" s="37"/>
      <c r="G49" s="37"/>
      <c r="H49" s="37"/>
      <c r="I49" s="37"/>
      <c r="J49" s="7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4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22"/>
      <c r="AO49" s="22"/>
      <c r="AP49" s="22"/>
      <c r="AQ49" s="34"/>
    </row>
    <row r="50" spans="1:43" x14ac:dyDescent="0.15">
      <c r="A50" s="36" t="s">
        <v>125</v>
      </c>
      <c r="AC50" s="36" t="s">
        <v>88</v>
      </c>
      <c r="AM50" s="37"/>
      <c r="AN50" s="34"/>
      <c r="AO50" s="34"/>
      <c r="AP50" s="34"/>
      <c r="AQ50" s="34"/>
    </row>
    <row r="51" spans="1:43" ht="8" customHeight="1" x14ac:dyDescent="0.15">
      <c r="AN51" s="28"/>
      <c r="AO51" s="34"/>
      <c r="AP51" s="34"/>
      <c r="AQ51" s="34"/>
    </row>
    <row r="52" spans="1:43" ht="12" customHeight="1" x14ac:dyDescent="0.15">
      <c r="A52" s="36" t="s">
        <v>28</v>
      </c>
      <c r="B52" s="37" t="s">
        <v>124</v>
      </c>
      <c r="C52" s="71"/>
      <c r="D52" s="62"/>
      <c r="E52" s="66"/>
      <c r="F52" s="37"/>
      <c r="G52" s="37"/>
      <c r="H52" s="34"/>
      <c r="I52" s="34"/>
      <c r="J52" s="79"/>
      <c r="K52" s="34"/>
      <c r="L52" s="34"/>
      <c r="M52" s="34"/>
      <c r="N52" s="21"/>
      <c r="O52" s="34"/>
      <c r="P52" s="34"/>
      <c r="Q52" s="34"/>
      <c r="R52" s="34"/>
      <c r="S52" s="34"/>
      <c r="T52" s="34"/>
      <c r="U52" s="34"/>
      <c r="V52" s="34"/>
      <c r="W52" s="34"/>
      <c r="X52" s="21"/>
      <c r="Y52" s="34"/>
      <c r="Z52" s="34"/>
      <c r="AA52" s="34"/>
      <c r="AB52" s="34"/>
      <c r="AC52" s="34" t="s">
        <v>89</v>
      </c>
      <c r="AD52" s="34"/>
      <c r="AE52" s="34">
        <v>96</v>
      </c>
      <c r="AG52" s="100"/>
      <c r="AH52" s="100"/>
      <c r="AI52" s="100" t="s">
        <v>99</v>
      </c>
      <c r="AJ52" s="100"/>
      <c r="AK52" s="100"/>
      <c r="AL52" s="100"/>
      <c r="AM52" s="37"/>
      <c r="AN52" s="28"/>
      <c r="AO52" s="28"/>
      <c r="AP52" s="28"/>
      <c r="AQ52" s="34"/>
    </row>
    <row r="53" spans="1:43" ht="12" customHeight="1" x14ac:dyDescent="0.15">
      <c r="A53" s="36" t="s">
        <v>65</v>
      </c>
      <c r="B53" s="37">
        <v>52</v>
      </c>
      <c r="C53" s="71"/>
      <c r="D53" s="62"/>
      <c r="E53" s="66"/>
      <c r="F53" s="37"/>
      <c r="G53" s="37"/>
      <c r="H53" s="34"/>
      <c r="I53" s="34"/>
      <c r="J53" s="79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1"/>
      <c r="X53" s="34"/>
      <c r="Y53" s="34"/>
      <c r="Z53" s="34"/>
      <c r="AA53" s="34"/>
      <c r="AB53" s="34"/>
      <c r="AC53" s="34"/>
      <c r="AD53" s="21"/>
      <c r="AE53" s="34">
        <v>87</v>
      </c>
      <c r="AF53" s="34"/>
      <c r="AG53" s="101"/>
      <c r="AH53" s="100"/>
      <c r="AI53" s="100" t="s">
        <v>122</v>
      </c>
      <c r="AK53" s="100"/>
      <c r="AL53" s="100"/>
      <c r="AN53" s="28"/>
      <c r="AO53" s="28"/>
      <c r="AP53" s="28"/>
      <c r="AQ53" s="34"/>
    </row>
    <row r="54" spans="1:43" ht="12" customHeight="1" x14ac:dyDescent="0.15">
      <c r="A54" s="36" t="s">
        <v>26</v>
      </c>
      <c r="B54" s="37">
        <v>36.5</v>
      </c>
      <c r="C54" s="71"/>
      <c r="D54" s="62"/>
      <c r="E54" s="66"/>
      <c r="F54" s="37"/>
      <c r="G54" s="37"/>
      <c r="H54" s="34"/>
      <c r="I54" s="34"/>
      <c r="J54" s="79"/>
      <c r="K54" s="34"/>
      <c r="L54" s="34"/>
      <c r="M54" s="34"/>
      <c r="N54" s="34"/>
      <c r="O54" s="34"/>
      <c r="P54" s="34"/>
      <c r="Q54" s="34"/>
      <c r="R54" s="2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 t="s">
        <v>90</v>
      </c>
      <c r="AD54" s="34"/>
      <c r="AE54" s="34">
        <v>53</v>
      </c>
      <c r="AF54" s="34"/>
      <c r="AG54" s="100"/>
      <c r="AH54" s="100"/>
      <c r="AI54" s="100" t="s">
        <v>100</v>
      </c>
      <c r="AK54" s="100"/>
      <c r="AL54" s="100"/>
      <c r="AN54" s="28"/>
      <c r="AO54" s="28"/>
      <c r="AP54" s="28"/>
      <c r="AQ54" s="34"/>
    </row>
    <row r="55" spans="1:43" ht="12" customHeight="1" x14ac:dyDescent="0.15">
      <c r="A55" s="36" t="s">
        <v>52</v>
      </c>
      <c r="B55" s="37">
        <v>28.3</v>
      </c>
      <c r="C55" s="71"/>
      <c r="D55" s="62"/>
      <c r="E55" s="66"/>
      <c r="F55" s="37"/>
      <c r="G55" s="37"/>
      <c r="H55" s="34"/>
      <c r="I55" s="28"/>
      <c r="J55" s="79"/>
      <c r="K55" s="28"/>
      <c r="L55" s="28"/>
      <c r="M55" s="28"/>
      <c r="N55" s="28"/>
      <c r="O55" s="28"/>
      <c r="P55" s="28"/>
      <c r="Q55" s="21"/>
      <c r="R55" s="28"/>
      <c r="S55" s="28"/>
      <c r="T55" s="28"/>
      <c r="U55" s="28"/>
      <c r="V55" s="28"/>
      <c r="W55" s="28"/>
      <c r="X55" s="28"/>
      <c r="Y55" s="28"/>
      <c r="Z55" s="28"/>
      <c r="AB55" s="69"/>
      <c r="AC55" s="28"/>
      <c r="AD55" s="28"/>
      <c r="AE55" s="34">
        <v>44</v>
      </c>
      <c r="AF55" s="28"/>
      <c r="AG55" s="100"/>
      <c r="AH55" s="100"/>
      <c r="AI55" s="103" t="s">
        <v>101</v>
      </c>
      <c r="AJ55" s="104"/>
      <c r="AK55" s="103"/>
      <c r="AL55" s="103"/>
      <c r="AN55" s="28"/>
      <c r="AO55" s="28"/>
      <c r="AP55" s="28"/>
      <c r="AQ55" s="34"/>
    </row>
    <row r="56" spans="1:43" ht="12" customHeight="1" x14ac:dyDescent="0.15">
      <c r="A56" s="36" t="s">
        <v>12</v>
      </c>
      <c r="B56" s="37">
        <v>22.7</v>
      </c>
      <c r="C56" s="71"/>
      <c r="D56" s="62"/>
      <c r="E56" s="66"/>
      <c r="F56" s="37"/>
      <c r="G56" s="37"/>
      <c r="H56" s="34"/>
      <c r="I56" s="34"/>
      <c r="J56" s="79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 t="s">
        <v>91</v>
      </c>
      <c r="AD56" s="34"/>
      <c r="AE56" s="34">
        <v>59</v>
      </c>
      <c r="AF56" s="34"/>
      <c r="AG56" s="100"/>
      <c r="AH56" s="102"/>
      <c r="AI56" s="103" t="s">
        <v>121</v>
      </c>
      <c r="AJ56" s="103"/>
      <c r="AK56" s="103"/>
      <c r="AL56" s="103"/>
      <c r="AN56" s="28"/>
      <c r="AO56" s="28"/>
      <c r="AP56" s="28"/>
      <c r="AQ56" s="34"/>
    </row>
    <row r="57" spans="1:43" ht="12" customHeight="1" x14ac:dyDescent="0.15">
      <c r="A57" s="36" t="s">
        <v>5</v>
      </c>
      <c r="B57" s="37">
        <v>22.4</v>
      </c>
      <c r="C57" s="71"/>
      <c r="D57" s="62"/>
      <c r="E57" s="66"/>
      <c r="F57" s="37"/>
      <c r="G57" s="37"/>
      <c r="H57" s="34"/>
      <c r="I57" s="28"/>
      <c r="J57" s="79"/>
      <c r="K57" s="28"/>
      <c r="L57" s="28"/>
      <c r="M57" s="28"/>
      <c r="N57" s="34"/>
      <c r="O57" s="34"/>
      <c r="P57" s="21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>
        <v>44</v>
      </c>
      <c r="AF57" s="34"/>
      <c r="AG57" s="102"/>
      <c r="AH57" s="102"/>
      <c r="AI57" s="103" t="s">
        <v>102</v>
      </c>
      <c r="AJ57" s="104"/>
      <c r="AK57" s="103"/>
      <c r="AL57" s="103"/>
      <c r="AN57" s="28"/>
      <c r="AO57" s="28"/>
      <c r="AP57" s="28"/>
      <c r="AQ57" s="34"/>
    </row>
    <row r="58" spans="1:43" ht="13" customHeight="1" x14ac:dyDescent="0.15">
      <c r="A58" s="36" t="s">
        <v>11</v>
      </c>
      <c r="B58" s="37">
        <v>22.3</v>
      </c>
      <c r="C58" s="71"/>
      <c r="D58" s="62"/>
      <c r="E58" s="66"/>
      <c r="F58" s="37"/>
      <c r="G58" s="37"/>
      <c r="H58" s="34"/>
      <c r="I58" s="34"/>
      <c r="J58" s="79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1"/>
      <c r="X58" s="34"/>
      <c r="Y58" s="34"/>
      <c r="Z58" s="34"/>
      <c r="AA58" s="34"/>
      <c r="AB58" s="34"/>
      <c r="AC58" s="34" t="s">
        <v>92</v>
      </c>
      <c r="AD58" s="34"/>
      <c r="AE58" s="23" t="s">
        <v>103</v>
      </c>
      <c r="AF58" s="34"/>
      <c r="AG58" s="100"/>
      <c r="AH58" s="100"/>
      <c r="AI58" s="103" t="s">
        <v>104</v>
      </c>
      <c r="AJ58" s="103"/>
      <c r="AK58" s="103"/>
      <c r="AL58" s="103"/>
      <c r="AN58" s="28"/>
      <c r="AO58" s="28"/>
      <c r="AP58" s="28"/>
      <c r="AQ58" s="34"/>
    </row>
    <row r="59" spans="1:43" ht="12" customHeight="1" x14ac:dyDescent="0.15">
      <c r="A59" s="36" t="s">
        <v>67</v>
      </c>
      <c r="B59" s="37">
        <v>18.8</v>
      </c>
      <c r="C59" s="71"/>
      <c r="D59" s="62"/>
      <c r="E59" s="66"/>
      <c r="F59" s="37"/>
      <c r="G59" s="37"/>
      <c r="H59" s="34"/>
      <c r="I59" s="34"/>
      <c r="J59" s="79"/>
      <c r="K59" s="38"/>
      <c r="L59" s="37"/>
      <c r="M59" s="37"/>
      <c r="N59" s="37"/>
      <c r="O59" s="37"/>
      <c r="P59" s="34"/>
      <c r="Q59" s="34"/>
      <c r="R59" s="34"/>
      <c r="S59" s="34"/>
      <c r="T59" s="34"/>
      <c r="U59" s="34"/>
      <c r="V59" s="34"/>
      <c r="W59" s="21"/>
      <c r="X59" s="34"/>
      <c r="Y59" s="34"/>
      <c r="Z59" s="34"/>
      <c r="AA59" s="34"/>
      <c r="AB59" s="34"/>
      <c r="AC59" s="34"/>
      <c r="AD59" s="34"/>
      <c r="AE59" s="23">
        <v>51</v>
      </c>
      <c r="AF59" s="34"/>
      <c r="AG59" s="100"/>
      <c r="AH59" s="100"/>
      <c r="AI59" s="103" t="s">
        <v>105</v>
      </c>
      <c r="AJ59" s="104"/>
      <c r="AK59" s="103"/>
      <c r="AL59" s="103"/>
      <c r="AN59" s="28"/>
      <c r="AO59" s="28"/>
      <c r="AP59" s="28"/>
      <c r="AQ59" s="34"/>
    </row>
    <row r="60" spans="1:43" ht="12" customHeight="1" x14ac:dyDescent="0.15">
      <c r="A60" s="36" t="s">
        <v>29</v>
      </c>
      <c r="B60" s="37">
        <v>17.100000000000001</v>
      </c>
      <c r="C60" s="71"/>
      <c r="D60" s="62"/>
      <c r="E60" s="66"/>
      <c r="F60" s="37"/>
      <c r="G60" s="37"/>
      <c r="H60" s="28"/>
      <c r="I60" s="34"/>
      <c r="J60" s="79"/>
      <c r="K60" s="34"/>
      <c r="L60" s="34"/>
      <c r="M60" s="34"/>
      <c r="N60" s="34"/>
      <c r="O60" s="34"/>
      <c r="P60" s="21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21"/>
      <c r="AC60" s="34" t="s">
        <v>93</v>
      </c>
      <c r="AD60" s="34"/>
      <c r="AE60" s="23">
        <v>84</v>
      </c>
      <c r="AF60" s="34"/>
      <c r="AG60" s="100"/>
      <c r="AH60" s="100"/>
      <c r="AI60" s="103" t="s">
        <v>106</v>
      </c>
      <c r="AJ60" s="103"/>
      <c r="AK60" s="103"/>
      <c r="AL60" s="103"/>
      <c r="AN60" s="28"/>
      <c r="AO60" s="28"/>
      <c r="AP60" s="28"/>
      <c r="AQ60" s="34"/>
    </row>
    <row r="61" spans="1:43" ht="12" customHeight="1" x14ac:dyDescent="0.15">
      <c r="A61" s="36" t="s">
        <v>30</v>
      </c>
      <c r="B61" s="37">
        <v>14.9</v>
      </c>
      <c r="C61" s="71"/>
      <c r="D61" s="62"/>
      <c r="E61" s="66"/>
      <c r="F61" s="37"/>
      <c r="G61" s="37"/>
      <c r="H61" s="34"/>
      <c r="I61" s="34"/>
      <c r="J61" s="79"/>
      <c r="K61" s="21"/>
      <c r="L61" s="21"/>
      <c r="M61" s="21"/>
      <c r="N61" s="34"/>
      <c r="O61" s="21"/>
      <c r="P61" s="34"/>
      <c r="Q61" s="34"/>
      <c r="R61" s="34"/>
      <c r="S61" s="34"/>
      <c r="T61" s="34"/>
      <c r="U61" s="34"/>
      <c r="V61" s="21"/>
      <c r="W61" s="34"/>
      <c r="X61" s="34"/>
      <c r="Y61" s="34"/>
      <c r="Z61" s="34"/>
      <c r="AA61" s="34"/>
      <c r="AB61" s="34"/>
      <c r="AC61" s="21"/>
      <c r="AD61" s="34"/>
      <c r="AE61" s="23">
        <v>62</v>
      </c>
      <c r="AF61" s="34"/>
      <c r="AG61" s="100"/>
      <c r="AH61" s="100"/>
      <c r="AI61" s="103" t="s">
        <v>107</v>
      </c>
      <c r="AJ61" s="103"/>
      <c r="AK61" s="103"/>
      <c r="AL61" s="103"/>
      <c r="AN61" s="28"/>
      <c r="AO61" s="28"/>
      <c r="AP61" s="28"/>
      <c r="AQ61" s="34"/>
    </row>
    <row r="62" spans="1:43" ht="12" customHeight="1" x14ac:dyDescent="0.15">
      <c r="A62" s="36" t="s">
        <v>15</v>
      </c>
      <c r="B62" s="37">
        <v>11.3</v>
      </c>
      <c r="C62" s="71"/>
      <c r="D62" s="62"/>
      <c r="E62" s="66"/>
      <c r="F62" s="37"/>
      <c r="G62" s="37"/>
      <c r="H62" s="34"/>
      <c r="I62" s="34"/>
      <c r="J62" s="79"/>
      <c r="K62" s="34"/>
      <c r="L62" s="34"/>
      <c r="M62" s="34"/>
      <c r="N62" s="34"/>
      <c r="O62" s="34"/>
      <c r="P62" s="34"/>
      <c r="Q62" s="34"/>
      <c r="R62" s="21"/>
      <c r="S62" s="34"/>
      <c r="T62" s="34"/>
      <c r="U62" s="34"/>
      <c r="V62" s="34"/>
      <c r="W62" s="21"/>
      <c r="X62" s="34"/>
      <c r="Y62" s="34"/>
      <c r="Z62" s="34"/>
      <c r="AA62" s="34"/>
      <c r="AB62" s="34"/>
      <c r="AC62" s="34" t="s">
        <v>94</v>
      </c>
      <c r="AD62" s="34"/>
      <c r="AE62" s="23">
        <v>55</v>
      </c>
      <c r="AF62" s="21"/>
      <c r="AG62" s="100"/>
      <c r="AH62" s="100"/>
      <c r="AI62" s="24" t="s">
        <v>110</v>
      </c>
      <c r="AJ62" s="94"/>
      <c r="AK62" s="24"/>
      <c r="AL62" s="24"/>
      <c r="AN62" s="28"/>
      <c r="AO62" s="28"/>
      <c r="AP62" s="28"/>
      <c r="AQ62" s="34"/>
    </row>
    <row r="63" spans="1:43" ht="12" customHeight="1" x14ac:dyDescent="0.15">
      <c r="A63" s="36" t="s">
        <v>31</v>
      </c>
      <c r="B63" s="37">
        <v>10.9</v>
      </c>
      <c r="C63" s="71"/>
      <c r="D63" s="62"/>
      <c r="E63" s="66"/>
      <c r="F63" s="37"/>
      <c r="G63" s="37"/>
      <c r="H63" s="34"/>
      <c r="I63" s="34"/>
      <c r="J63" s="79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21"/>
      <c r="W63" s="34"/>
      <c r="X63" s="34"/>
      <c r="Y63" s="21"/>
      <c r="Z63" s="21"/>
      <c r="AA63" s="34"/>
      <c r="AB63" s="34"/>
      <c r="AC63" s="34"/>
      <c r="AD63" s="34"/>
      <c r="AE63" s="23">
        <v>45</v>
      </c>
      <c r="AF63" s="34"/>
      <c r="AG63" s="100"/>
      <c r="AH63" s="100"/>
      <c r="AI63" s="24" t="s">
        <v>108</v>
      </c>
      <c r="AJ63" s="24"/>
      <c r="AK63" s="24"/>
      <c r="AL63" s="24"/>
      <c r="AN63" s="28"/>
      <c r="AO63" s="28"/>
      <c r="AP63" s="28"/>
      <c r="AQ63" s="34"/>
    </row>
    <row r="64" spans="1:43" ht="12" customHeight="1" x14ac:dyDescent="0.15">
      <c r="A64" s="36" t="s">
        <v>56</v>
      </c>
      <c r="B64" s="37">
        <v>9.5</v>
      </c>
      <c r="C64" s="71"/>
      <c r="D64" s="62"/>
      <c r="E64" s="66"/>
      <c r="F64" s="37"/>
      <c r="G64" s="37"/>
      <c r="H64" s="34"/>
      <c r="I64" s="34"/>
      <c r="J64" s="79"/>
      <c r="K64" s="34"/>
      <c r="L64" s="34"/>
      <c r="M64" s="34"/>
      <c r="N64" s="21"/>
      <c r="O64" s="34"/>
      <c r="P64" s="34"/>
      <c r="Q64" s="34"/>
      <c r="R64" s="39"/>
      <c r="S64" s="34"/>
      <c r="T64" s="34"/>
      <c r="U64" s="34"/>
      <c r="V64" s="34"/>
      <c r="W64" s="34"/>
      <c r="X64" s="21"/>
      <c r="Y64" s="34"/>
      <c r="Z64" s="34"/>
      <c r="AA64" s="21"/>
      <c r="AB64" s="34"/>
      <c r="AC64" s="34" t="s">
        <v>95</v>
      </c>
      <c r="AD64" s="34"/>
      <c r="AE64" s="23">
        <v>44</v>
      </c>
      <c r="AF64" s="34"/>
      <c r="AH64" s="34"/>
      <c r="AI64" s="24" t="s">
        <v>109</v>
      </c>
      <c r="AJ64" s="24"/>
      <c r="AK64" s="24"/>
      <c r="AL64" s="24"/>
      <c r="AN64" s="28"/>
      <c r="AO64" s="28"/>
      <c r="AP64" s="28"/>
      <c r="AQ64" s="34"/>
    </row>
    <row r="65" spans="1:90" ht="12" customHeight="1" x14ac:dyDescent="0.15">
      <c r="A65" s="36" t="s">
        <v>10</v>
      </c>
      <c r="B65" s="37">
        <v>7.4</v>
      </c>
      <c r="C65" s="71"/>
      <c r="D65" s="62"/>
      <c r="E65" s="66"/>
      <c r="F65" s="37"/>
      <c r="G65" s="37"/>
      <c r="H65" s="34"/>
      <c r="I65" s="34"/>
      <c r="J65" s="79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1"/>
      <c r="X65" s="34"/>
      <c r="Y65" s="34"/>
      <c r="Z65" s="34"/>
      <c r="AA65" s="34"/>
      <c r="AB65" s="34"/>
      <c r="AC65" s="34"/>
      <c r="AD65" s="34"/>
      <c r="AE65" s="23">
        <v>25</v>
      </c>
      <c r="AF65" s="34"/>
      <c r="AG65" s="34"/>
      <c r="AH65" s="34"/>
      <c r="AI65" s="24" t="s">
        <v>111</v>
      </c>
      <c r="AJ65" s="24"/>
      <c r="AK65" s="24"/>
      <c r="AL65" s="24"/>
      <c r="AN65" s="28"/>
      <c r="AO65" s="28"/>
      <c r="AP65" s="28"/>
      <c r="AQ65" s="34"/>
    </row>
    <row r="66" spans="1:90" ht="12" customHeight="1" x14ac:dyDescent="0.15">
      <c r="A66" s="36" t="s">
        <v>54</v>
      </c>
      <c r="B66" s="37">
        <v>7</v>
      </c>
      <c r="C66" s="71"/>
      <c r="D66" s="62"/>
      <c r="E66" s="66"/>
      <c r="F66" s="37"/>
      <c r="G66" s="37"/>
      <c r="H66" s="34"/>
      <c r="I66" s="34"/>
      <c r="J66" s="79"/>
      <c r="K66" s="21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1"/>
      <c r="X66" s="34"/>
      <c r="Y66" s="34"/>
      <c r="Z66" s="34"/>
      <c r="AA66" s="34"/>
      <c r="AB66" s="34"/>
      <c r="AC66" s="34" t="s">
        <v>96</v>
      </c>
      <c r="AD66" s="34"/>
      <c r="AE66" s="23">
        <v>41</v>
      </c>
      <c r="AF66" s="34"/>
      <c r="AG66" s="21"/>
      <c r="AH66" s="21"/>
      <c r="AI66" s="24" t="s">
        <v>112</v>
      </c>
      <c r="AJ66" s="24"/>
      <c r="AK66" s="24"/>
      <c r="AL66" s="24"/>
      <c r="AN66" s="28"/>
      <c r="AO66" s="28"/>
      <c r="AP66" s="28"/>
      <c r="AQ66" s="34"/>
    </row>
    <row r="67" spans="1:90" ht="12" customHeight="1" x14ac:dyDescent="0.15">
      <c r="A67" s="36" t="s">
        <v>69</v>
      </c>
      <c r="B67" s="37">
        <v>7</v>
      </c>
      <c r="C67" s="71"/>
      <c r="D67" s="62"/>
      <c r="E67" s="66"/>
      <c r="F67" s="37"/>
      <c r="G67" s="37"/>
      <c r="H67" s="34"/>
      <c r="I67" s="34"/>
      <c r="J67" s="79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23" t="s">
        <v>113</v>
      </c>
      <c r="AF67" s="34"/>
      <c r="AG67" s="34"/>
      <c r="AH67" s="34"/>
      <c r="AI67" s="24" t="s">
        <v>114</v>
      </c>
      <c r="AJ67" s="24"/>
      <c r="AK67" s="24"/>
      <c r="AL67" s="24"/>
      <c r="AN67" s="28"/>
      <c r="AO67" s="28"/>
      <c r="AP67" s="28"/>
      <c r="AQ67" s="34"/>
    </row>
    <row r="68" spans="1:90" ht="12" customHeight="1" x14ac:dyDescent="0.15">
      <c r="A68" s="36" t="s">
        <v>14</v>
      </c>
      <c r="B68" s="37">
        <v>6.5</v>
      </c>
      <c r="C68" s="71"/>
      <c r="D68" s="62"/>
      <c r="E68" s="66"/>
      <c r="F68" s="37"/>
      <c r="G68" s="37"/>
      <c r="H68" s="34"/>
      <c r="I68" s="34"/>
      <c r="J68" s="79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 t="s">
        <v>97</v>
      </c>
      <c r="AD68" s="34"/>
      <c r="AE68" s="23" t="s">
        <v>115</v>
      </c>
      <c r="AF68" s="34"/>
      <c r="AG68" s="34"/>
      <c r="AH68" s="34"/>
      <c r="AI68" s="24" t="s">
        <v>116</v>
      </c>
      <c r="AJ68" s="24"/>
      <c r="AK68" s="24"/>
      <c r="AL68" s="24"/>
      <c r="AN68" s="28"/>
      <c r="AO68" s="28"/>
      <c r="AP68" s="28"/>
      <c r="AQ68" s="34"/>
    </row>
    <row r="69" spans="1:90" ht="12" customHeight="1" x14ac:dyDescent="0.15">
      <c r="A69" s="36" t="s">
        <v>13</v>
      </c>
      <c r="B69" s="37">
        <v>4.9000000000000004</v>
      </c>
      <c r="C69" s="71"/>
      <c r="D69" s="62"/>
      <c r="E69" s="66"/>
      <c r="F69" s="37"/>
      <c r="G69" s="37"/>
      <c r="H69" s="34"/>
      <c r="I69" s="34"/>
      <c r="J69" s="79"/>
      <c r="K69" s="34"/>
      <c r="L69" s="34"/>
      <c r="M69" s="34"/>
      <c r="N69" s="21"/>
      <c r="O69" s="34"/>
      <c r="P69" s="23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 t="s">
        <v>117</v>
      </c>
      <c r="AF69" s="34"/>
      <c r="AG69" s="34"/>
      <c r="AH69" s="34"/>
      <c r="AI69" s="30" t="s">
        <v>118</v>
      </c>
      <c r="AJ69" s="30"/>
      <c r="AK69" s="30"/>
      <c r="AL69" s="30"/>
      <c r="AN69" s="28"/>
      <c r="AO69" s="28"/>
      <c r="AP69" s="28"/>
      <c r="AQ69" s="34"/>
    </row>
    <row r="70" spans="1:90" ht="12" customHeight="1" x14ac:dyDescent="0.15">
      <c r="C70" s="71"/>
      <c r="D70" s="62"/>
      <c r="E70" s="66"/>
      <c r="F70" s="37"/>
      <c r="G70" s="37"/>
      <c r="H70" s="34"/>
      <c r="I70" s="28"/>
      <c r="J70" s="79"/>
      <c r="K70" s="28"/>
      <c r="L70" s="28"/>
      <c r="M70" s="28"/>
      <c r="N70" s="28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 t="s">
        <v>98</v>
      </c>
      <c r="AD70" s="34"/>
      <c r="AE70" s="34">
        <v>18</v>
      </c>
      <c r="AF70" s="34"/>
      <c r="AG70" s="34"/>
      <c r="AH70" s="34"/>
      <c r="AI70" s="30" t="s">
        <v>119</v>
      </c>
      <c r="AJ70" s="30"/>
      <c r="AK70" s="30"/>
      <c r="AL70" s="30"/>
      <c r="AN70" s="28"/>
      <c r="AO70" s="28"/>
      <c r="AP70" s="28"/>
      <c r="AQ70" s="34"/>
    </row>
    <row r="71" spans="1:90" ht="12" customHeight="1" x14ac:dyDescent="0.15">
      <c r="A71" s="36" t="s">
        <v>126</v>
      </c>
      <c r="B71" s="37"/>
      <c r="C71" s="71"/>
      <c r="D71" s="62"/>
      <c r="E71" s="66"/>
      <c r="F71" s="37"/>
      <c r="G71" s="37"/>
      <c r="H71" s="34"/>
      <c r="I71" s="34"/>
      <c r="J71" s="7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>
        <v>17</v>
      </c>
      <c r="AF71" s="34"/>
      <c r="AG71" s="100"/>
      <c r="AH71" s="34"/>
      <c r="AI71" s="100" t="s">
        <v>120</v>
      </c>
      <c r="AJ71" s="34"/>
      <c r="AK71" s="34"/>
      <c r="AL71" s="34"/>
      <c r="AN71" s="28"/>
      <c r="AO71" s="28"/>
      <c r="AP71" s="28"/>
      <c r="AQ71" s="34"/>
    </row>
    <row r="72" spans="1:90" x14ac:dyDescent="0.15">
      <c r="A72" s="24" t="s">
        <v>71</v>
      </c>
      <c r="B72" s="21">
        <v>6</v>
      </c>
      <c r="C72" s="71"/>
      <c r="D72" s="62"/>
      <c r="E72" s="66"/>
      <c r="F72" s="37"/>
      <c r="G72" s="37"/>
      <c r="H72" s="34"/>
      <c r="I72" s="34"/>
      <c r="J72" s="79"/>
      <c r="K72" s="34"/>
      <c r="L72" s="34"/>
      <c r="M72" s="34"/>
      <c r="N72" s="34"/>
      <c r="O72" s="34"/>
      <c r="P72" s="34"/>
      <c r="Q72" s="34"/>
      <c r="R72" s="21"/>
      <c r="S72" s="21"/>
      <c r="T72" s="34"/>
      <c r="U72" s="34"/>
      <c r="V72" s="34"/>
      <c r="W72" s="34"/>
      <c r="X72" s="34"/>
      <c r="Y72" s="34"/>
      <c r="Z72" s="34"/>
      <c r="AA72" s="34"/>
      <c r="AB72" s="34"/>
      <c r="AC72" s="21"/>
      <c r="AD72" s="34"/>
      <c r="AE72" s="21"/>
      <c r="AF72" s="34"/>
      <c r="AG72" s="23"/>
      <c r="AH72" s="23"/>
      <c r="AI72" s="23"/>
      <c r="AJ72" s="23"/>
      <c r="AK72" s="23"/>
      <c r="AL72" s="23"/>
      <c r="AN72" s="28"/>
      <c r="AO72" s="28"/>
      <c r="AP72" s="28"/>
      <c r="AQ72" s="34"/>
    </row>
    <row r="73" spans="1:90" x14ac:dyDescent="0.15">
      <c r="A73" s="24" t="s">
        <v>26</v>
      </c>
      <c r="B73" s="21">
        <v>10.1</v>
      </c>
      <c r="C73" s="71"/>
      <c r="D73" s="62"/>
      <c r="E73" s="66"/>
      <c r="F73" s="37"/>
      <c r="G73" s="37"/>
      <c r="H73" s="34"/>
      <c r="AN73" s="28"/>
      <c r="AO73" s="28"/>
      <c r="AP73" s="28"/>
      <c r="AQ73" s="34"/>
    </row>
    <row r="74" spans="1:90" x14ac:dyDescent="0.15">
      <c r="A74" s="24" t="s">
        <v>30</v>
      </c>
      <c r="B74" s="21">
        <v>11.9</v>
      </c>
      <c r="C74" s="71"/>
      <c r="D74" s="62"/>
      <c r="E74" s="66"/>
      <c r="F74" s="37"/>
      <c r="G74" s="37"/>
      <c r="H74" s="34"/>
      <c r="I74" s="28"/>
      <c r="J74" s="79"/>
      <c r="AN74" s="28"/>
      <c r="AO74" s="28"/>
      <c r="AP74" s="28"/>
      <c r="AQ74" s="34"/>
    </row>
    <row r="75" spans="1:90" x14ac:dyDescent="0.15">
      <c r="A75" s="24" t="s">
        <v>70</v>
      </c>
      <c r="B75" s="21">
        <v>13</v>
      </c>
      <c r="C75" s="71"/>
      <c r="D75" s="62"/>
      <c r="E75" s="66"/>
      <c r="F75" s="37"/>
      <c r="G75" s="37"/>
      <c r="H75" s="34"/>
      <c r="I75" s="21"/>
      <c r="J75" s="22"/>
      <c r="K75" s="34"/>
      <c r="L75" s="21"/>
      <c r="M75" s="22"/>
      <c r="N75" s="34"/>
      <c r="O75" s="21"/>
      <c r="P75" s="22"/>
      <c r="Q75" s="34"/>
      <c r="R75" s="21"/>
      <c r="S75" s="22"/>
      <c r="T75" s="34"/>
      <c r="U75" s="21"/>
      <c r="V75" s="22"/>
      <c r="W75" s="34"/>
      <c r="X75" s="21"/>
      <c r="Y75" s="22"/>
      <c r="Z75" s="22"/>
      <c r="AA75" s="34"/>
      <c r="AB75" s="21"/>
      <c r="AC75" s="22"/>
      <c r="AD75" s="34"/>
      <c r="AE75" s="21"/>
      <c r="AF75" s="22"/>
      <c r="AG75" s="34"/>
      <c r="AH75" s="21"/>
      <c r="AI75" s="22"/>
      <c r="AJ75" s="22"/>
      <c r="AK75" s="22"/>
      <c r="AL75" s="22"/>
      <c r="AM75" s="34"/>
      <c r="AN75" s="21"/>
      <c r="AO75" s="22"/>
      <c r="AP75" s="34"/>
      <c r="AQ75" s="21"/>
      <c r="AR75" s="22"/>
      <c r="AS75" s="34"/>
      <c r="AT75" s="21"/>
      <c r="AU75" s="27"/>
      <c r="AV75" s="23"/>
      <c r="AW75" s="21"/>
      <c r="AX75" s="22"/>
      <c r="AY75" s="34"/>
      <c r="AZ75" s="21"/>
      <c r="BA75" s="22"/>
      <c r="BB75" s="34"/>
      <c r="BC75" s="21"/>
      <c r="BD75" s="22"/>
      <c r="BE75" s="34"/>
      <c r="BF75" s="21"/>
      <c r="BG75" s="22"/>
      <c r="BH75" s="34"/>
      <c r="BI75" s="21"/>
      <c r="BJ75" s="22"/>
      <c r="BK75" s="34"/>
      <c r="BL75" s="21"/>
      <c r="BM75" s="22"/>
      <c r="BN75" s="34"/>
      <c r="BO75" s="21"/>
      <c r="BP75" s="22"/>
      <c r="BQ75" s="34"/>
      <c r="BR75" s="21"/>
      <c r="BS75" s="22"/>
      <c r="BT75" s="34"/>
      <c r="BU75" s="21"/>
      <c r="BV75" s="22"/>
      <c r="BW75" s="34"/>
      <c r="BX75" s="21"/>
      <c r="BY75" s="22"/>
      <c r="BZ75" s="34"/>
      <c r="CA75" s="21"/>
      <c r="CB75" s="22"/>
      <c r="CC75" s="34"/>
      <c r="CD75" s="21"/>
      <c r="CE75" s="22"/>
      <c r="CF75" s="34"/>
      <c r="CG75" s="24"/>
      <c r="CH75" s="28"/>
      <c r="CI75" s="28"/>
      <c r="CJ75" s="28"/>
      <c r="CK75" s="28"/>
      <c r="CL75" s="28"/>
    </row>
    <row r="76" spans="1:90" x14ac:dyDescent="0.15">
      <c r="A76" s="24" t="s">
        <v>12</v>
      </c>
      <c r="B76" s="21">
        <v>18</v>
      </c>
      <c r="C76" s="22"/>
      <c r="D76" s="34"/>
      <c r="E76" s="25"/>
      <c r="F76" s="25"/>
      <c r="G76" s="26"/>
      <c r="H76" s="26"/>
      <c r="I76" s="21"/>
      <c r="J76" s="22"/>
      <c r="K76" s="34"/>
      <c r="L76" s="21"/>
      <c r="M76" s="22"/>
      <c r="N76" s="23"/>
      <c r="O76" s="21"/>
      <c r="P76" s="22"/>
      <c r="Q76" s="34"/>
      <c r="R76" s="21"/>
      <c r="S76" s="22"/>
      <c r="T76" s="34"/>
      <c r="U76" s="21"/>
      <c r="V76" s="22"/>
      <c r="W76" s="34"/>
      <c r="X76" s="21"/>
      <c r="Y76" s="22"/>
      <c r="Z76" s="22"/>
      <c r="AA76" s="34"/>
      <c r="AB76" s="21"/>
      <c r="AC76" s="22"/>
      <c r="AD76" s="34"/>
      <c r="AE76" s="21"/>
      <c r="AF76" s="22"/>
      <c r="AG76" s="34"/>
      <c r="AH76" s="21"/>
      <c r="AI76" s="22"/>
      <c r="AJ76" s="22"/>
      <c r="AK76" s="22"/>
      <c r="AL76" s="22"/>
      <c r="AM76" s="34"/>
      <c r="AN76" s="21"/>
      <c r="AO76" s="22"/>
      <c r="AP76" s="34"/>
      <c r="AQ76" s="21"/>
      <c r="AR76" s="22"/>
      <c r="AS76" s="34"/>
      <c r="AT76" s="21"/>
      <c r="AU76" s="27"/>
      <c r="AV76" s="34"/>
      <c r="AW76" s="21"/>
      <c r="AX76" s="22"/>
      <c r="AY76" s="34"/>
      <c r="AZ76" s="21"/>
      <c r="BA76" s="22"/>
      <c r="BB76" s="34"/>
      <c r="BC76" s="21"/>
      <c r="BD76" s="22"/>
      <c r="BE76" s="34"/>
      <c r="BF76" s="21"/>
      <c r="BG76" s="22"/>
      <c r="BH76" s="34"/>
      <c r="BI76" s="21"/>
      <c r="BJ76" s="22"/>
      <c r="BK76" s="34"/>
      <c r="BL76" s="21"/>
      <c r="BM76" s="22"/>
      <c r="BN76" s="34"/>
      <c r="BO76" s="21"/>
      <c r="BP76" s="22"/>
      <c r="BQ76" s="34"/>
      <c r="BR76" s="21"/>
      <c r="BS76" s="22"/>
      <c r="BT76" s="34"/>
      <c r="BU76" s="21"/>
      <c r="BV76" s="22"/>
      <c r="BW76" s="34"/>
      <c r="BX76" s="21"/>
      <c r="BY76" s="22"/>
      <c r="BZ76" s="34"/>
      <c r="CA76" s="21"/>
      <c r="CB76" s="22"/>
      <c r="CC76" s="34"/>
      <c r="CD76" s="21"/>
      <c r="CE76" s="22"/>
      <c r="CF76" s="34"/>
      <c r="CG76" s="24"/>
      <c r="CH76" s="28"/>
      <c r="CI76" s="28"/>
      <c r="CJ76" s="28"/>
      <c r="CK76" s="28"/>
      <c r="CL76" s="28"/>
    </row>
    <row r="77" spans="1:90" x14ac:dyDescent="0.15">
      <c r="A77" s="24" t="s">
        <v>20</v>
      </c>
      <c r="B77" s="21">
        <v>18</v>
      </c>
      <c r="C77" s="22"/>
      <c r="D77" s="34"/>
      <c r="E77" s="25"/>
      <c r="F77" s="25"/>
      <c r="G77" s="26"/>
      <c r="H77" s="26"/>
      <c r="I77" s="21"/>
      <c r="J77" s="22"/>
      <c r="K77" s="34"/>
      <c r="L77" s="21"/>
      <c r="M77" s="22"/>
      <c r="N77" s="34"/>
      <c r="O77" s="21"/>
      <c r="P77" s="22"/>
      <c r="Q77" s="34"/>
      <c r="R77" s="21"/>
      <c r="S77" s="22"/>
      <c r="T77" s="34"/>
      <c r="U77" s="21"/>
      <c r="V77" s="22"/>
      <c r="W77" s="34"/>
      <c r="X77" s="21"/>
      <c r="Y77" s="22"/>
      <c r="Z77" s="22"/>
      <c r="AA77" s="34"/>
      <c r="AB77" s="21"/>
      <c r="AC77" s="22"/>
      <c r="AD77" s="23"/>
      <c r="AE77" s="21"/>
      <c r="AF77" s="22"/>
      <c r="AG77" s="34"/>
      <c r="AH77" s="21"/>
      <c r="AI77" s="22"/>
      <c r="AJ77" s="22"/>
      <c r="AK77" s="22"/>
      <c r="AL77" s="22"/>
      <c r="AM77" s="34"/>
      <c r="AN77" s="21"/>
      <c r="AO77" s="22"/>
      <c r="AP77" s="34"/>
      <c r="AQ77" s="21"/>
      <c r="AR77" s="22"/>
      <c r="AS77" s="34"/>
      <c r="AT77" s="21"/>
      <c r="AU77" s="27"/>
      <c r="AV77" s="34"/>
      <c r="AW77" s="21"/>
      <c r="AX77" s="22"/>
      <c r="AY77" s="34"/>
      <c r="AZ77" s="21"/>
      <c r="BA77" s="22"/>
      <c r="BB77" s="34"/>
      <c r="BC77" s="21"/>
      <c r="BD77" s="22"/>
      <c r="BE77" s="34"/>
      <c r="BF77" s="21"/>
      <c r="BG77" s="22"/>
      <c r="BH77" s="34"/>
      <c r="BI77" s="21"/>
      <c r="BJ77" s="22"/>
      <c r="BK77" s="34"/>
      <c r="BL77" s="21"/>
      <c r="BM77" s="22"/>
      <c r="BN77" s="34"/>
      <c r="BO77" s="21"/>
      <c r="BP77" s="22"/>
      <c r="BQ77" s="34"/>
      <c r="BR77" s="21"/>
      <c r="BS77" s="22"/>
      <c r="BT77" s="34"/>
      <c r="BU77" s="21"/>
      <c r="BV77" s="22"/>
      <c r="BW77" s="34"/>
      <c r="BX77" s="21"/>
      <c r="BY77" s="22"/>
      <c r="BZ77" s="34"/>
      <c r="CA77" s="21"/>
      <c r="CB77" s="22"/>
      <c r="CC77" s="34"/>
      <c r="CD77" s="21"/>
      <c r="CE77" s="22"/>
      <c r="CF77" s="34"/>
      <c r="CG77" s="24"/>
      <c r="CH77" s="28"/>
      <c r="CI77" s="28"/>
      <c r="CJ77" s="28"/>
      <c r="CK77" s="28"/>
      <c r="CL77" s="28"/>
    </row>
    <row r="78" spans="1:90" x14ac:dyDescent="0.15">
      <c r="A78" s="24" t="s">
        <v>16</v>
      </c>
      <c r="B78" s="21">
        <v>21.9</v>
      </c>
      <c r="C78" s="22"/>
      <c r="D78" s="34"/>
      <c r="E78" s="25"/>
      <c r="F78" s="25"/>
      <c r="G78" s="26"/>
      <c r="H78" s="26"/>
      <c r="I78" s="21"/>
      <c r="J78" s="22"/>
      <c r="K78" s="34"/>
      <c r="L78" s="21"/>
      <c r="M78" s="22"/>
      <c r="N78" s="34"/>
      <c r="O78" s="21"/>
      <c r="P78" s="22"/>
      <c r="Q78" s="34"/>
      <c r="R78" s="21"/>
      <c r="S78" s="22"/>
      <c r="T78" s="34"/>
      <c r="U78" s="21"/>
      <c r="V78" s="22"/>
      <c r="W78" s="34"/>
      <c r="X78" s="21"/>
      <c r="Y78" s="22"/>
      <c r="Z78" s="22"/>
      <c r="AA78" s="34"/>
      <c r="AB78" s="21"/>
      <c r="AC78" s="22"/>
      <c r="AD78" s="34"/>
      <c r="AE78" s="21"/>
      <c r="AF78" s="22"/>
      <c r="AG78" s="34"/>
      <c r="AH78" s="21"/>
      <c r="AI78" s="22"/>
      <c r="AJ78" s="22"/>
      <c r="AK78" s="22"/>
      <c r="AL78" s="22"/>
      <c r="AM78" s="34"/>
      <c r="AN78" s="21"/>
      <c r="AO78" s="22"/>
      <c r="AP78" s="34"/>
      <c r="AQ78" s="21"/>
      <c r="AR78" s="22"/>
      <c r="AS78" s="34"/>
      <c r="AT78" s="21"/>
      <c r="AU78" s="27"/>
      <c r="AV78" s="34"/>
      <c r="AW78" s="21"/>
      <c r="AX78" s="22"/>
      <c r="AY78" s="34"/>
      <c r="AZ78" s="21"/>
      <c r="BA78" s="22"/>
      <c r="BB78" s="34"/>
      <c r="BC78" s="21"/>
      <c r="BD78" s="22"/>
      <c r="BE78" s="34"/>
      <c r="BF78" s="21"/>
      <c r="BG78" s="22"/>
      <c r="BH78" s="34"/>
      <c r="BI78" s="21"/>
      <c r="BJ78" s="22"/>
      <c r="BK78" s="34"/>
      <c r="BL78" s="21"/>
      <c r="BM78" s="22"/>
      <c r="BN78" s="34"/>
      <c r="BO78" s="21"/>
      <c r="BP78" s="22"/>
      <c r="BQ78" s="34"/>
      <c r="BR78" s="21"/>
      <c r="BS78" s="22"/>
      <c r="BT78" s="34"/>
      <c r="BU78" s="21"/>
      <c r="BV78" s="22"/>
      <c r="BW78" s="34"/>
      <c r="BX78" s="21"/>
      <c r="BY78" s="22"/>
      <c r="BZ78" s="34"/>
      <c r="CA78" s="21"/>
      <c r="CB78" s="22"/>
      <c r="CC78" s="34"/>
      <c r="CD78" s="21"/>
      <c r="CE78" s="22"/>
      <c r="CF78" s="34"/>
      <c r="CG78" s="24"/>
      <c r="CH78" s="28"/>
      <c r="CI78" s="28"/>
      <c r="CJ78" s="28"/>
      <c r="CK78" s="28"/>
      <c r="CL78" s="28"/>
    </row>
    <row r="79" spans="1:90" x14ac:dyDescent="0.15">
      <c r="A79" s="24" t="s">
        <v>18</v>
      </c>
      <c r="B79" s="21">
        <v>22</v>
      </c>
      <c r="C79" s="22"/>
      <c r="D79" s="34"/>
      <c r="E79" s="25"/>
      <c r="F79" s="25"/>
      <c r="G79" s="26"/>
      <c r="H79" s="26"/>
      <c r="I79" s="21"/>
      <c r="J79" s="22"/>
      <c r="K79" s="23"/>
      <c r="L79" s="21"/>
      <c r="M79" s="22"/>
      <c r="N79" s="34"/>
      <c r="O79" s="21"/>
      <c r="P79" s="22"/>
      <c r="Q79" s="34"/>
      <c r="R79" s="21"/>
      <c r="S79" s="22"/>
      <c r="T79" s="34"/>
      <c r="U79" s="21"/>
      <c r="V79" s="22"/>
      <c r="W79" s="23"/>
      <c r="X79" s="21"/>
      <c r="Y79" s="22"/>
      <c r="Z79" s="22"/>
      <c r="AA79" s="34"/>
      <c r="AB79" s="21"/>
      <c r="AC79" s="22"/>
      <c r="AD79" s="34"/>
      <c r="AE79" s="21"/>
      <c r="AF79" s="22"/>
      <c r="AG79" s="34"/>
      <c r="AH79" s="21"/>
      <c r="AI79" s="22"/>
      <c r="AJ79" s="22"/>
      <c r="AK79" s="22"/>
      <c r="AL79" s="22"/>
      <c r="AM79" s="34"/>
      <c r="AN79" s="21"/>
      <c r="AO79" s="22"/>
      <c r="AP79" s="34"/>
      <c r="AQ79" s="21"/>
      <c r="AR79" s="22"/>
      <c r="AS79" s="23"/>
      <c r="AT79" s="21"/>
      <c r="AU79" s="27"/>
      <c r="AV79" s="34"/>
      <c r="AW79" s="21"/>
      <c r="AX79" s="22"/>
      <c r="AY79" s="34"/>
      <c r="AZ79" s="21"/>
      <c r="BA79" s="22"/>
      <c r="BB79" s="34"/>
      <c r="BC79" s="21"/>
      <c r="BD79" s="22"/>
      <c r="BE79" s="34"/>
      <c r="BF79" s="21"/>
      <c r="BG79" s="22"/>
      <c r="BH79" s="34"/>
      <c r="BI79" s="21"/>
      <c r="BJ79" s="22"/>
      <c r="BK79" s="34"/>
      <c r="BL79" s="21"/>
      <c r="BM79" s="22"/>
      <c r="BN79" s="34"/>
      <c r="BO79" s="21"/>
      <c r="BP79" s="22"/>
      <c r="BQ79" s="34"/>
      <c r="BR79" s="21"/>
      <c r="BS79" s="22"/>
      <c r="BT79" s="34"/>
      <c r="BU79" s="21"/>
      <c r="BV79" s="22"/>
      <c r="BW79" s="34"/>
      <c r="BX79" s="21"/>
      <c r="BY79" s="22"/>
      <c r="BZ79" s="34"/>
      <c r="CA79" s="21"/>
      <c r="CB79" s="22"/>
      <c r="CC79" s="34"/>
      <c r="CD79" s="21"/>
      <c r="CE79" s="22"/>
      <c r="CF79" s="34"/>
      <c r="CG79" s="24"/>
      <c r="CH79" s="28"/>
      <c r="CI79" s="28"/>
      <c r="CJ79" s="28"/>
      <c r="CK79" s="28"/>
      <c r="CL79" s="28"/>
    </row>
    <row r="80" spans="1:90" x14ac:dyDescent="0.15">
      <c r="A80" s="24" t="s">
        <v>60</v>
      </c>
      <c r="B80" s="21">
        <v>22.2</v>
      </c>
      <c r="C80" s="22"/>
      <c r="D80" s="34"/>
      <c r="E80" s="25"/>
      <c r="F80" s="25"/>
      <c r="G80" s="26"/>
      <c r="H80" s="26"/>
      <c r="I80" s="21"/>
      <c r="J80" s="22"/>
      <c r="K80" s="34"/>
      <c r="L80" s="21"/>
      <c r="M80" s="22"/>
      <c r="N80" s="34"/>
      <c r="O80" s="21"/>
      <c r="P80" s="22"/>
      <c r="Q80" s="23"/>
      <c r="R80" s="21"/>
      <c r="S80" s="22"/>
      <c r="T80" s="34"/>
      <c r="U80" s="21"/>
      <c r="V80" s="22"/>
      <c r="W80" s="34"/>
      <c r="X80" s="21"/>
      <c r="Y80" s="22"/>
      <c r="Z80" s="22"/>
      <c r="AA80" s="34"/>
      <c r="AB80" s="21"/>
      <c r="AC80" s="22"/>
      <c r="AD80" s="34"/>
      <c r="AE80" s="21"/>
      <c r="AF80" s="22"/>
      <c r="AG80" s="34"/>
      <c r="AH80" s="21"/>
      <c r="AI80" s="22"/>
      <c r="AJ80" s="22"/>
      <c r="AK80" s="22"/>
      <c r="AL80" s="22"/>
      <c r="AM80" s="34"/>
      <c r="AN80" s="21"/>
      <c r="AO80" s="22"/>
      <c r="AP80" s="34"/>
      <c r="AQ80" s="21"/>
      <c r="AR80" s="22"/>
      <c r="AS80" s="34"/>
      <c r="AT80" s="21"/>
      <c r="AU80" s="27"/>
      <c r="AV80" s="23"/>
      <c r="AW80" s="21"/>
      <c r="AX80" s="22"/>
      <c r="AY80" s="34"/>
      <c r="AZ80" s="21"/>
      <c r="BA80" s="22"/>
      <c r="BB80" s="34"/>
      <c r="BC80" s="21"/>
      <c r="BD80" s="22"/>
      <c r="BE80" s="34"/>
      <c r="BF80" s="21"/>
      <c r="BG80" s="22"/>
      <c r="BH80" s="34"/>
      <c r="BI80" s="21"/>
      <c r="BJ80" s="22"/>
      <c r="BK80" s="34"/>
      <c r="BL80" s="21"/>
      <c r="BM80" s="22"/>
      <c r="BN80" s="34"/>
      <c r="BO80" s="21"/>
      <c r="BP80" s="22"/>
      <c r="BQ80" s="34"/>
      <c r="BR80" s="21"/>
      <c r="BS80" s="22"/>
      <c r="BT80" s="34"/>
      <c r="BU80" s="21"/>
      <c r="BV80" s="22"/>
      <c r="BW80" s="34"/>
      <c r="BX80" s="21"/>
      <c r="BY80" s="22"/>
      <c r="BZ80" s="34"/>
      <c r="CA80" s="21"/>
      <c r="CB80" s="22"/>
      <c r="CC80" s="34"/>
      <c r="CD80" s="21"/>
      <c r="CE80" s="22"/>
      <c r="CF80" s="34"/>
      <c r="CG80" s="24"/>
      <c r="CH80" s="28"/>
      <c r="CI80" s="28"/>
      <c r="CJ80" s="28"/>
      <c r="CK80" s="28"/>
      <c r="CL80" s="28"/>
    </row>
    <row r="81" spans="1:90" x14ac:dyDescent="0.15">
      <c r="A81" s="24" t="s">
        <v>15</v>
      </c>
      <c r="B81" s="21">
        <v>22.8</v>
      </c>
      <c r="C81" s="22"/>
      <c r="D81" s="34"/>
      <c r="E81" s="25"/>
      <c r="F81" s="25"/>
      <c r="G81" s="26"/>
      <c r="H81" s="26"/>
      <c r="I81" s="21"/>
      <c r="J81" s="22"/>
      <c r="K81" s="23"/>
      <c r="L81" s="21"/>
      <c r="M81" s="22"/>
      <c r="N81" s="34"/>
      <c r="O81" s="21"/>
      <c r="P81" s="22"/>
      <c r="Q81" s="34"/>
      <c r="R81" s="21"/>
      <c r="S81" s="22"/>
      <c r="T81" s="34"/>
      <c r="U81" s="21"/>
      <c r="V81" s="22"/>
      <c r="W81" s="34"/>
      <c r="X81" s="21"/>
      <c r="Y81" s="22"/>
      <c r="Z81" s="22"/>
      <c r="AA81" s="34"/>
      <c r="AB81" s="21"/>
      <c r="AC81" s="22"/>
      <c r="AD81" s="34"/>
      <c r="AE81" s="21"/>
      <c r="AF81" s="22"/>
      <c r="AG81" s="34"/>
      <c r="AH81" s="21"/>
      <c r="AI81" s="22"/>
      <c r="AJ81" s="22"/>
      <c r="AK81" s="22"/>
      <c r="AL81" s="22"/>
      <c r="AM81" s="34"/>
      <c r="AN81" s="21"/>
      <c r="AO81" s="22"/>
      <c r="AP81" s="34"/>
      <c r="AQ81" s="21"/>
      <c r="AR81" s="22"/>
      <c r="AS81" s="34"/>
      <c r="AT81" s="21"/>
      <c r="AU81" s="27"/>
      <c r="AV81" s="34"/>
      <c r="AW81" s="21"/>
      <c r="AX81" s="22"/>
      <c r="AY81" s="23"/>
      <c r="AZ81" s="21"/>
      <c r="BA81" s="22"/>
      <c r="BB81" s="34"/>
      <c r="BC81" s="21"/>
      <c r="BD81" s="22"/>
      <c r="BE81" s="34"/>
      <c r="BF81" s="21"/>
      <c r="BG81" s="22"/>
      <c r="BH81" s="34"/>
      <c r="BI81" s="21"/>
      <c r="BJ81" s="22"/>
      <c r="BK81" s="34"/>
      <c r="BL81" s="21"/>
      <c r="BM81" s="22"/>
      <c r="BN81" s="34"/>
      <c r="BO81" s="21"/>
      <c r="BP81" s="22"/>
      <c r="BQ81" s="34"/>
      <c r="BR81" s="21"/>
      <c r="BS81" s="22"/>
      <c r="BT81" s="34"/>
      <c r="BU81" s="21"/>
      <c r="BV81" s="22"/>
      <c r="BW81" s="34"/>
      <c r="BX81" s="21"/>
      <c r="BY81" s="22"/>
      <c r="BZ81" s="34"/>
      <c r="CA81" s="21"/>
      <c r="CB81" s="22"/>
      <c r="CC81" s="34"/>
      <c r="CD81" s="21"/>
      <c r="CE81" s="22"/>
      <c r="CF81" s="34"/>
      <c r="CG81" s="24"/>
      <c r="CH81" s="28"/>
      <c r="CI81" s="28"/>
      <c r="CJ81" s="28"/>
      <c r="CK81" s="28"/>
      <c r="CL81" s="28"/>
    </row>
    <row r="82" spans="1:90" x14ac:dyDescent="0.15">
      <c r="A82" s="24" t="s">
        <v>28</v>
      </c>
      <c r="B82" s="21">
        <v>24.3</v>
      </c>
      <c r="C82" s="22"/>
      <c r="D82" s="34"/>
      <c r="E82" s="25"/>
      <c r="F82" s="25"/>
      <c r="G82" s="26"/>
      <c r="H82" s="26"/>
      <c r="I82" s="21"/>
      <c r="J82" s="22"/>
      <c r="K82" s="23"/>
      <c r="L82" s="21"/>
      <c r="M82" s="22"/>
      <c r="N82" s="34"/>
      <c r="O82" s="21"/>
      <c r="P82" s="22"/>
      <c r="Q82" s="34"/>
      <c r="R82" s="21"/>
      <c r="S82" s="22"/>
      <c r="T82" s="23"/>
      <c r="U82" s="21"/>
      <c r="V82" s="22"/>
      <c r="W82" s="23"/>
      <c r="X82" s="21"/>
      <c r="Y82" s="22"/>
      <c r="Z82" s="22"/>
      <c r="AA82" s="34"/>
      <c r="AB82" s="21"/>
      <c r="AC82" s="22"/>
      <c r="AD82" s="34"/>
      <c r="AE82" s="21"/>
      <c r="AF82" s="22"/>
      <c r="AG82" s="23"/>
      <c r="AH82" s="21"/>
      <c r="AI82" s="22"/>
      <c r="AJ82" s="22"/>
      <c r="AK82" s="22"/>
      <c r="AL82" s="22"/>
      <c r="AM82" s="23"/>
      <c r="AN82" s="21"/>
      <c r="AO82" s="22"/>
      <c r="AP82" s="34"/>
      <c r="AQ82" s="21"/>
      <c r="AR82" s="22"/>
      <c r="AS82" s="23"/>
      <c r="AT82" s="21"/>
      <c r="AU82" s="27"/>
      <c r="AV82" s="34"/>
      <c r="AW82" s="21"/>
      <c r="AX82" s="22"/>
      <c r="AY82" s="34"/>
      <c r="AZ82" s="21"/>
      <c r="BA82" s="22"/>
      <c r="BB82" s="34"/>
      <c r="BC82" s="21"/>
      <c r="BD82" s="22"/>
      <c r="BE82" s="34"/>
      <c r="BF82" s="21"/>
      <c r="BG82" s="22"/>
      <c r="BH82" s="34"/>
      <c r="BI82" s="21"/>
      <c r="BJ82" s="22"/>
      <c r="BK82" s="34"/>
      <c r="BL82" s="21"/>
      <c r="BM82" s="22"/>
      <c r="BN82" s="34"/>
      <c r="BO82" s="21"/>
      <c r="BP82" s="22"/>
      <c r="BQ82" s="34"/>
      <c r="BR82" s="21"/>
      <c r="BS82" s="22"/>
      <c r="BT82" s="34"/>
      <c r="BU82" s="21"/>
      <c r="BV82" s="22"/>
      <c r="BW82" s="34"/>
      <c r="BX82" s="21"/>
      <c r="BY82" s="22"/>
      <c r="BZ82" s="34"/>
      <c r="CA82" s="21"/>
      <c r="CB82" s="22"/>
      <c r="CC82" s="34"/>
      <c r="CD82" s="21"/>
      <c r="CE82" s="22"/>
      <c r="CF82" s="34"/>
      <c r="CG82" s="24"/>
      <c r="CH82" s="28"/>
      <c r="CI82" s="28"/>
      <c r="CJ82" s="28"/>
      <c r="CK82" s="28"/>
      <c r="CL82" s="28"/>
    </row>
    <row r="83" spans="1:90" x14ac:dyDescent="0.15">
      <c r="A83" s="24" t="s">
        <v>54</v>
      </c>
      <c r="B83" s="21">
        <v>27</v>
      </c>
      <c r="C83" s="22"/>
      <c r="D83" s="34"/>
      <c r="E83" s="25"/>
      <c r="F83" s="25"/>
      <c r="G83" s="26"/>
      <c r="H83" s="26"/>
      <c r="I83" s="21"/>
      <c r="J83" s="22"/>
      <c r="K83" s="34"/>
      <c r="L83" s="21"/>
      <c r="M83" s="22"/>
      <c r="N83" s="23"/>
      <c r="O83" s="21"/>
      <c r="P83" s="22"/>
      <c r="Q83" s="34"/>
      <c r="R83" s="21"/>
      <c r="S83" s="22"/>
      <c r="T83" s="34"/>
      <c r="U83" s="21"/>
      <c r="V83" s="22"/>
      <c r="W83" s="23"/>
      <c r="X83" s="21"/>
      <c r="Y83" s="22"/>
      <c r="Z83" s="22"/>
      <c r="AA83" s="34"/>
      <c r="AB83" s="21"/>
      <c r="AC83" s="22"/>
      <c r="AD83" s="23"/>
      <c r="AE83" s="21"/>
      <c r="AF83" s="22"/>
      <c r="AG83" s="23"/>
      <c r="AH83" s="21"/>
      <c r="AI83" s="22"/>
      <c r="AJ83" s="22"/>
      <c r="AK83" s="22"/>
      <c r="AL83" s="22"/>
      <c r="AM83" s="23"/>
      <c r="AN83" s="21"/>
      <c r="AO83" s="22"/>
      <c r="AP83" s="23"/>
      <c r="AQ83" s="21"/>
      <c r="AR83" s="22"/>
      <c r="AS83" s="34"/>
      <c r="AT83" s="21"/>
      <c r="AU83" s="27"/>
      <c r="AV83" s="34"/>
      <c r="AW83" s="21"/>
      <c r="AX83" s="22"/>
      <c r="AY83" s="34"/>
      <c r="AZ83" s="21"/>
      <c r="BA83" s="22"/>
      <c r="BB83" s="34"/>
      <c r="BC83" s="21"/>
      <c r="BD83" s="22"/>
      <c r="BE83" s="34"/>
      <c r="BF83" s="21"/>
      <c r="BG83" s="22"/>
      <c r="BH83" s="34"/>
      <c r="BI83" s="21"/>
      <c r="BJ83" s="22"/>
      <c r="BK83" s="34"/>
      <c r="BL83" s="21"/>
      <c r="BM83" s="22"/>
      <c r="BN83" s="34"/>
      <c r="BO83" s="21"/>
      <c r="BP83" s="22"/>
      <c r="BQ83" s="34"/>
      <c r="BR83" s="21"/>
      <c r="BS83" s="22"/>
      <c r="BT83" s="34"/>
      <c r="BU83" s="21"/>
      <c r="BV83" s="22"/>
      <c r="BW83" s="34"/>
      <c r="BX83" s="21"/>
      <c r="BY83" s="22"/>
      <c r="BZ83" s="34"/>
      <c r="CA83" s="21"/>
      <c r="CB83" s="22"/>
      <c r="CC83" s="34"/>
      <c r="CD83" s="21"/>
      <c r="CE83" s="22"/>
      <c r="CF83" s="34"/>
      <c r="CG83" s="24"/>
      <c r="CH83" s="28"/>
      <c r="CI83" s="28"/>
      <c r="CJ83" s="28"/>
      <c r="CK83" s="28"/>
      <c r="CL83" s="28"/>
    </row>
    <row r="84" spans="1:90" x14ac:dyDescent="0.15">
      <c r="A84" s="24" t="s">
        <v>67</v>
      </c>
      <c r="B84" s="21">
        <v>29</v>
      </c>
      <c r="C84" s="22"/>
      <c r="D84" s="34"/>
      <c r="E84" s="25"/>
      <c r="F84" s="25"/>
      <c r="G84" s="26"/>
      <c r="H84" s="26"/>
      <c r="I84" s="21"/>
      <c r="J84" s="22"/>
      <c r="K84" s="34"/>
      <c r="L84" s="21"/>
      <c r="M84" s="22"/>
      <c r="N84" s="34"/>
      <c r="O84" s="21"/>
      <c r="P84" s="22"/>
      <c r="Q84" s="34"/>
      <c r="R84" s="21"/>
      <c r="S84" s="22"/>
      <c r="T84" s="34"/>
      <c r="U84" s="21"/>
      <c r="V84" s="22"/>
      <c r="W84" s="34"/>
      <c r="X84" s="21"/>
      <c r="Y84" s="22"/>
      <c r="Z84" s="22"/>
      <c r="AA84" s="23"/>
      <c r="AB84" s="21"/>
      <c r="AC84" s="22"/>
      <c r="AD84" s="34"/>
      <c r="AE84" s="21"/>
      <c r="AF84" s="22"/>
      <c r="AG84" s="34"/>
      <c r="AH84" s="21"/>
      <c r="AI84" s="22"/>
      <c r="AJ84" s="22"/>
      <c r="AK84" s="22"/>
      <c r="AL84" s="22"/>
      <c r="AM84" s="34"/>
      <c r="AN84" s="21"/>
      <c r="AO84" s="22"/>
      <c r="AP84" s="34"/>
      <c r="AQ84" s="21"/>
      <c r="AR84" s="22"/>
      <c r="AS84" s="34"/>
      <c r="AT84" s="21"/>
      <c r="AU84" s="27"/>
      <c r="AV84" s="34"/>
      <c r="AW84" s="21"/>
      <c r="AX84" s="22"/>
      <c r="AY84" s="34"/>
      <c r="AZ84" s="21"/>
      <c r="BA84" s="22"/>
      <c r="BB84" s="34"/>
      <c r="BC84" s="21"/>
      <c r="BD84" s="22"/>
      <c r="BE84" s="34"/>
      <c r="BF84" s="21"/>
      <c r="BG84" s="22"/>
      <c r="BH84" s="34"/>
      <c r="BI84" s="21"/>
      <c r="BJ84" s="22"/>
      <c r="BK84" s="34"/>
      <c r="BL84" s="21"/>
      <c r="BM84" s="22"/>
      <c r="BN84" s="34"/>
      <c r="BO84" s="21"/>
      <c r="BP84" s="22"/>
      <c r="BQ84" s="34"/>
      <c r="BR84" s="21"/>
      <c r="BS84" s="22"/>
      <c r="BT84" s="34"/>
      <c r="BU84" s="21"/>
      <c r="BV84" s="22"/>
      <c r="BW84" s="34"/>
      <c r="BX84" s="21"/>
      <c r="BY84" s="22"/>
      <c r="BZ84" s="34"/>
      <c r="CA84" s="21"/>
      <c r="CB84" s="22"/>
      <c r="CC84" s="34"/>
      <c r="CD84" s="21"/>
      <c r="CE84" s="22"/>
      <c r="CF84" s="34"/>
      <c r="CG84" s="24"/>
      <c r="CH84" s="28"/>
      <c r="CI84" s="28"/>
      <c r="CJ84" s="28"/>
      <c r="CK84" s="28"/>
      <c r="CL84" s="28"/>
    </row>
    <row r="85" spans="1:90" x14ac:dyDescent="0.15">
      <c r="A85" s="24" t="s">
        <v>65</v>
      </c>
      <c r="B85" s="21">
        <v>29.7</v>
      </c>
      <c r="C85" s="22"/>
      <c r="D85" s="34"/>
      <c r="E85" s="25"/>
      <c r="F85" s="25"/>
      <c r="G85" s="26"/>
      <c r="H85" s="26"/>
      <c r="I85" s="21"/>
      <c r="J85" s="22"/>
      <c r="K85" s="23"/>
      <c r="L85" s="21"/>
      <c r="M85" s="22"/>
      <c r="N85" s="23"/>
      <c r="O85" s="21"/>
      <c r="P85" s="22"/>
      <c r="Q85" s="23"/>
      <c r="R85" s="21"/>
      <c r="S85" s="22"/>
      <c r="T85" s="34"/>
      <c r="U85" s="21"/>
      <c r="V85" s="22"/>
      <c r="W85" s="23"/>
      <c r="X85" s="21"/>
      <c r="Y85" s="22"/>
      <c r="Z85" s="22"/>
      <c r="AA85" s="34"/>
      <c r="AB85" s="21"/>
      <c r="AC85" s="22"/>
      <c r="AD85" s="23"/>
      <c r="AE85" s="21"/>
      <c r="AF85" s="22"/>
      <c r="AG85" s="34"/>
      <c r="AH85" s="21"/>
      <c r="AI85" s="22"/>
      <c r="AJ85" s="22"/>
      <c r="AK85" s="22"/>
      <c r="AL85" s="22"/>
      <c r="AM85" s="23"/>
      <c r="AN85" s="21"/>
      <c r="AO85" s="22"/>
      <c r="AP85" s="34"/>
      <c r="AQ85" s="21"/>
      <c r="AR85" s="22"/>
      <c r="AS85" s="23"/>
      <c r="AT85" s="21"/>
      <c r="AU85" s="27"/>
      <c r="AV85" s="34"/>
      <c r="AW85" s="21"/>
      <c r="AX85" s="22"/>
      <c r="AY85" s="34"/>
      <c r="AZ85" s="21"/>
      <c r="BA85" s="22"/>
      <c r="BB85" s="34"/>
      <c r="BC85" s="21"/>
      <c r="BD85" s="22"/>
      <c r="BE85" s="34"/>
      <c r="BF85" s="21"/>
      <c r="BG85" s="22"/>
      <c r="BH85" s="34"/>
      <c r="BI85" s="21"/>
      <c r="BJ85" s="22"/>
      <c r="BK85" s="34"/>
      <c r="BL85" s="21"/>
      <c r="BM85" s="22"/>
      <c r="BN85" s="34"/>
      <c r="BO85" s="21"/>
      <c r="BP85" s="22"/>
      <c r="BQ85" s="34"/>
      <c r="BR85" s="21"/>
      <c r="BS85" s="22"/>
      <c r="BT85" s="34"/>
      <c r="BU85" s="21"/>
      <c r="BV85" s="22"/>
      <c r="BW85" s="34"/>
      <c r="BX85" s="21"/>
      <c r="BY85" s="22"/>
      <c r="BZ85" s="34"/>
      <c r="CA85" s="21"/>
      <c r="CB85" s="22"/>
      <c r="CC85" s="34"/>
      <c r="CD85" s="21"/>
      <c r="CE85" s="22"/>
      <c r="CF85" s="34"/>
      <c r="CG85" s="24"/>
      <c r="CH85" s="28"/>
      <c r="CI85" s="28"/>
      <c r="CJ85" s="28"/>
      <c r="CK85" s="28"/>
      <c r="CL85" s="28"/>
    </row>
    <row r="86" spans="1:90" x14ac:dyDescent="0.15">
      <c r="A86" s="24" t="s">
        <v>76</v>
      </c>
      <c r="B86" s="21">
        <v>35</v>
      </c>
      <c r="C86" s="22"/>
      <c r="D86" s="34"/>
      <c r="E86" s="25"/>
      <c r="F86" s="25"/>
      <c r="G86" s="26"/>
      <c r="H86" s="26"/>
      <c r="I86" s="21"/>
      <c r="J86" s="22"/>
      <c r="K86" s="23"/>
      <c r="L86" s="21"/>
      <c r="M86" s="22"/>
      <c r="N86" s="34"/>
      <c r="O86" s="21"/>
      <c r="P86" s="22"/>
      <c r="Q86" s="23"/>
      <c r="R86" s="21"/>
      <c r="S86" s="22"/>
      <c r="T86" s="23"/>
      <c r="U86" s="21"/>
      <c r="V86" s="22"/>
      <c r="W86" s="34"/>
      <c r="X86" s="21"/>
      <c r="Y86" s="22"/>
      <c r="Z86" s="22"/>
      <c r="AA86" s="23"/>
      <c r="AB86" s="21"/>
      <c r="AC86" s="22"/>
      <c r="AD86" s="34"/>
      <c r="AE86" s="21"/>
      <c r="AF86" s="22"/>
      <c r="AG86" s="23"/>
      <c r="AH86" s="21"/>
      <c r="AI86" s="22"/>
      <c r="AJ86" s="22"/>
      <c r="AK86" s="22"/>
      <c r="AL86" s="22"/>
      <c r="AM86" s="23"/>
      <c r="AN86" s="21"/>
      <c r="AO86" s="22"/>
      <c r="AP86" s="34"/>
      <c r="AQ86" s="21"/>
      <c r="AR86" s="22"/>
      <c r="AS86" s="23"/>
      <c r="AT86" s="21"/>
      <c r="AU86" s="27"/>
      <c r="AV86" s="34"/>
      <c r="AW86" s="21"/>
      <c r="AX86" s="22"/>
      <c r="AY86" s="34"/>
      <c r="AZ86" s="21"/>
      <c r="BA86" s="22"/>
      <c r="BB86" s="34"/>
      <c r="BC86" s="21"/>
      <c r="BD86" s="22"/>
      <c r="BE86" s="34"/>
      <c r="BF86" s="21"/>
      <c r="BG86" s="22"/>
      <c r="BH86" s="34"/>
      <c r="BI86" s="21"/>
      <c r="BJ86" s="22"/>
      <c r="BK86" s="34"/>
      <c r="BL86" s="21"/>
      <c r="BM86" s="22"/>
      <c r="BN86" s="34"/>
      <c r="BO86" s="21"/>
      <c r="BP86" s="22"/>
      <c r="BQ86" s="34"/>
      <c r="BR86" s="21"/>
      <c r="BS86" s="22"/>
      <c r="BT86" s="34"/>
      <c r="BU86" s="21"/>
      <c r="BV86" s="22"/>
      <c r="BW86" s="34"/>
      <c r="BX86" s="21"/>
      <c r="BY86" s="22"/>
      <c r="BZ86" s="34"/>
      <c r="CA86" s="21"/>
      <c r="CB86" s="22"/>
      <c r="CC86" s="34"/>
      <c r="CD86" s="21"/>
      <c r="CE86" s="22"/>
      <c r="CF86" s="34"/>
      <c r="CG86" s="24"/>
      <c r="CH86" s="28"/>
      <c r="CI86" s="28"/>
      <c r="CJ86" s="28"/>
      <c r="CK86" s="28"/>
      <c r="CL86" s="28"/>
    </row>
    <row r="87" spans="1:90" x14ac:dyDescent="0.15">
      <c r="A87" s="24" t="s">
        <v>73</v>
      </c>
      <c r="B87" s="21">
        <v>35</v>
      </c>
      <c r="C87" s="22"/>
      <c r="D87" s="34"/>
      <c r="E87" s="25"/>
      <c r="F87" s="25"/>
      <c r="G87" s="26"/>
      <c r="H87" s="26"/>
      <c r="J87" s="36"/>
      <c r="V87" s="37"/>
      <c r="AA87" s="36"/>
      <c r="AN87" s="28"/>
      <c r="AO87" s="28"/>
      <c r="AP87" s="28"/>
      <c r="AQ87" s="28"/>
    </row>
    <row r="88" spans="1:90" x14ac:dyDescent="0.15">
      <c r="A88" s="24" t="s">
        <v>83</v>
      </c>
      <c r="B88" s="21">
        <v>58.5</v>
      </c>
      <c r="C88" s="22"/>
      <c r="D88" s="34"/>
      <c r="E88" s="25"/>
      <c r="F88" s="25"/>
      <c r="G88" s="26"/>
      <c r="H88" s="26"/>
      <c r="J88" s="36"/>
      <c r="V88" s="37"/>
      <c r="AA88" s="36"/>
      <c r="AN88" s="28"/>
      <c r="AO88" s="28"/>
      <c r="AP88" s="28"/>
      <c r="AQ88" s="28"/>
    </row>
    <row r="89" spans="1:90" x14ac:dyDescent="0.15">
      <c r="A89" s="24" t="s">
        <v>14</v>
      </c>
      <c r="B89" s="21">
        <v>82</v>
      </c>
      <c r="C89" s="22"/>
      <c r="D89" s="34"/>
      <c r="E89" s="25"/>
      <c r="F89" s="25"/>
      <c r="G89" s="26"/>
      <c r="H89" s="26"/>
      <c r="J89" s="36"/>
      <c r="V89" s="37"/>
      <c r="AA89" s="36"/>
      <c r="AN89" s="28"/>
      <c r="AO89" s="28"/>
      <c r="AP89" s="28"/>
      <c r="AQ89" s="28"/>
    </row>
    <row r="90" spans="1:90" x14ac:dyDescent="0.15">
      <c r="C90" s="22"/>
      <c r="D90" s="34"/>
      <c r="E90" s="25"/>
      <c r="F90" s="25"/>
      <c r="G90" s="26"/>
      <c r="H90" s="26"/>
      <c r="J90" s="36"/>
      <c r="V90" s="37"/>
      <c r="AA90" s="36"/>
      <c r="AN90" s="28"/>
      <c r="AO90" s="28"/>
      <c r="AP90" s="28"/>
      <c r="AQ90" s="28"/>
    </row>
    <row r="91" spans="1:90" x14ac:dyDescent="0.15">
      <c r="C91" s="22"/>
      <c r="D91" s="34"/>
      <c r="E91" s="25"/>
      <c r="F91" s="25"/>
      <c r="G91" s="26"/>
      <c r="H91" s="26"/>
      <c r="J91" s="36"/>
      <c r="V91" s="37"/>
      <c r="AA91" s="36"/>
      <c r="AN91" s="28"/>
      <c r="AO91" s="28"/>
      <c r="AP91" s="28"/>
      <c r="AQ91" s="28"/>
    </row>
    <row r="92" spans="1:90" x14ac:dyDescent="0.15">
      <c r="C92" s="22"/>
      <c r="D92" s="34"/>
      <c r="E92" s="25"/>
      <c r="F92" s="25"/>
      <c r="G92" s="26"/>
      <c r="H92" s="26"/>
      <c r="J92" s="36"/>
      <c r="V92" s="37"/>
      <c r="AA92" s="36"/>
      <c r="AN92" s="28"/>
      <c r="AO92" s="28"/>
      <c r="AP92" s="28"/>
      <c r="AQ92" s="28"/>
    </row>
    <row r="93" spans="1:90" x14ac:dyDescent="0.15">
      <c r="C93" s="22"/>
      <c r="D93" s="34"/>
      <c r="E93" s="25"/>
      <c r="F93" s="25"/>
      <c r="G93" s="26"/>
      <c r="H93" s="26"/>
      <c r="J93" s="36"/>
      <c r="V93" s="37"/>
      <c r="AA93" s="36"/>
      <c r="AN93" s="28"/>
      <c r="AO93" s="28"/>
      <c r="AP93" s="28"/>
      <c r="AQ93" s="28"/>
    </row>
    <row r="94" spans="1:90" x14ac:dyDescent="0.15">
      <c r="C94" s="22"/>
      <c r="D94" s="34"/>
      <c r="E94" s="25"/>
      <c r="F94" s="25"/>
      <c r="G94" s="26"/>
      <c r="H94" s="26"/>
      <c r="J94" s="36"/>
      <c r="V94" s="37"/>
      <c r="AA94" s="36"/>
      <c r="AN94" s="28"/>
      <c r="AO94" s="28"/>
      <c r="AP94" s="28"/>
      <c r="AQ94" s="28"/>
    </row>
    <row r="95" spans="1:90" x14ac:dyDescent="0.15">
      <c r="A95" s="24"/>
      <c r="B95" s="21"/>
      <c r="C95" s="22"/>
      <c r="D95" s="34"/>
      <c r="E95" s="25"/>
      <c r="F95" s="25"/>
      <c r="G95" s="26"/>
      <c r="H95" s="26"/>
      <c r="J95" s="36"/>
      <c r="V95" s="37"/>
      <c r="AA95" s="36"/>
      <c r="AN95" s="28"/>
      <c r="AO95" s="28"/>
      <c r="AP95" s="28"/>
      <c r="AQ95" s="28"/>
    </row>
    <row r="96" spans="1:90" x14ac:dyDescent="0.15">
      <c r="A96" s="24"/>
      <c r="B96" s="21"/>
      <c r="C96" s="22"/>
      <c r="D96" s="34"/>
      <c r="E96" s="25"/>
      <c r="F96" s="25"/>
      <c r="G96" s="26"/>
      <c r="H96" s="26"/>
      <c r="J96" s="36"/>
      <c r="V96" s="37"/>
      <c r="AA96" s="36"/>
      <c r="AN96" s="28"/>
      <c r="AO96" s="28"/>
      <c r="AP96" s="28"/>
      <c r="AQ96" s="28"/>
    </row>
    <row r="97" spans="2:43" x14ac:dyDescent="0.15">
      <c r="B97" s="72"/>
      <c r="C97" s="88"/>
      <c r="D97" s="28"/>
      <c r="E97" s="28"/>
      <c r="G97" s="75"/>
      <c r="J97" s="36"/>
      <c r="V97" s="37"/>
      <c r="AA97" s="36"/>
      <c r="AN97" s="28"/>
      <c r="AO97" s="28"/>
      <c r="AP97" s="28"/>
      <c r="AQ97" s="28"/>
    </row>
    <row r="98" spans="2:43" x14ac:dyDescent="0.15">
      <c r="B98" s="72"/>
      <c r="C98" s="88"/>
      <c r="D98" s="28"/>
      <c r="E98" s="28"/>
      <c r="G98" s="75"/>
      <c r="J98" s="36"/>
      <c r="V98" s="37"/>
      <c r="AA98" s="36"/>
      <c r="AN98" s="28"/>
      <c r="AO98" s="28"/>
      <c r="AP98" s="28"/>
      <c r="AQ98" s="28"/>
    </row>
    <row r="99" spans="2:43" x14ac:dyDescent="0.15">
      <c r="B99" s="72"/>
      <c r="C99" s="88"/>
      <c r="D99" s="28"/>
      <c r="E99" s="28"/>
      <c r="G99" s="75"/>
      <c r="J99" s="36"/>
      <c r="V99" s="37"/>
      <c r="AA99" s="36"/>
      <c r="AN99" s="28"/>
      <c r="AO99" s="28"/>
      <c r="AP99" s="28"/>
      <c r="AQ99" s="28"/>
    </row>
    <row r="100" spans="2:43" x14ac:dyDescent="0.15">
      <c r="J100" s="36"/>
      <c r="V100" s="37"/>
      <c r="AA100" s="36"/>
      <c r="AN100" s="28"/>
      <c r="AO100" s="28"/>
      <c r="AP100" s="28"/>
      <c r="AQ100" s="28"/>
    </row>
    <row r="101" spans="2:43" x14ac:dyDescent="0.15">
      <c r="B101" s="73"/>
      <c r="C101" s="88"/>
      <c r="D101" s="28"/>
      <c r="E101" s="28"/>
      <c r="G101" s="75"/>
      <c r="J101" s="36"/>
      <c r="V101" s="37"/>
      <c r="AA101" s="36"/>
      <c r="AN101" s="28"/>
      <c r="AO101" s="28"/>
      <c r="AP101" s="28"/>
      <c r="AQ101" s="28"/>
    </row>
    <row r="102" spans="2:43" x14ac:dyDescent="0.15">
      <c r="B102" s="36"/>
      <c r="C102" s="88"/>
      <c r="D102" s="36"/>
      <c r="E102" s="36"/>
      <c r="J102" s="36"/>
      <c r="Q102" s="28"/>
      <c r="AA102" s="36"/>
      <c r="AE102" s="37"/>
      <c r="AN102" s="28"/>
      <c r="AO102" s="28"/>
      <c r="AP102" s="28"/>
      <c r="AQ102" s="28"/>
    </row>
    <row r="103" spans="2:43" x14ac:dyDescent="0.15">
      <c r="AN103" s="28"/>
      <c r="AO103" s="28"/>
      <c r="AP103" s="28"/>
      <c r="AQ103" s="34"/>
    </row>
    <row r="104" spans="2:43" x14ac:dyDescent="0.15">
      <c r="AN104" s="28"/>
      <c r="AO104" s="28"/>
      <c r="AP104" s="28"/>
      <c r="AQ104" s="34"/>
    </row>
    <row r="105" spans="2:43" x14ac:dyDescent="0.15">
      <c r="AN105" s="28"/>
      <c r="AO105" s="28"/>
      <c r="AP105" s="28"/>
      <c r="AQ105" s="34"/>
    </row>
    <row r="106" spans="2:43" x14ac:dyDescent="0.15">
      <c r="AN106" s="28"/>
      <c r="AO106" s="28"/>
      <c r="AP106" s="28"/>
      <c r="AQ106" s="34"/>
    </row>
    <row r="107" spans="2:43" x14ac:dyDescent="0.15">
      <c r="AN107" s="28"/>
      <c r="AO107" s="28"/>
      <c r="AP107" s="28"/>
      <c r="AQ107" s="34"/>
    </row>
    <row r="108" spans="2:43" x14ac:dyDescent="0.15">
      <c r="AN108" s="28"/>
      <c r="AO108" s="28"/>
      <c r="AP108" s="28"/>
      <c r="AQ108" s="34"/>
    </row>
    <row r="109" spans="2:43" x14ac:dyDescent="0.15">
      <c r="AN109" s="28"/>
      <c r="AO109" s="28"/>
      <c r="AP109" s="28"/>
      <c r="AQ109" s="34"/>
    </row>
    <row r="110" spans="2:43" x14ac:dyDescent="0.15">
      <c r="AN110" s="28"/>
      <c r="AO110" s="28"/>
      <c r="AP110" s="28"/>
      <c r="AQ110" s="34"/>
    </row>
    <row r="111" spans="2:43" x14ac:dyDescent="0.15">
      <c r="AN111" s="28"/>
      <c r="AO111" s="28"/>
      <c r="AP111" s="28"/>
      <c r="AQ111" s="34"/>
    </row>
    <row r="112" spans="2:43" x14ac:dyDescent="0.15">
      <c r="AN112" s="28"/>
      <c r="AO112" s="28"/>
      <c r="AP112" s="28"/>
      <c r="AQ112" s="34"/>
    </row>
    <row r="113" spans="1:43" x14ac:dyDescent="0.15">
      <c r="AN113" s="28"/>
      <c r="AO113" s="28"/>
      <c r="AP113" s="28"/>
      <c r="AQ113" s="34"/>
    </row>
    <row r="114" spans="1:43" x14ac:dyDescent="0.15">
      <c r="AN114" s="28"/>
      <c r="AO114" s="28"/>
      <c r="AP114" s="28"/>
      <c r="AQ114" s="34"/>
    </row>
    <row r="115" spans="1:43" x14ac:dyDescent="0.15">
      <c r="AN115" s="28"/>
      <c r="AO115" s="28"/>
      <c r="AP115" s="28"/>
      <c r="AQ115" s="34"/>
    </row>
    <row r="116" spans="1:43" x14ac:dyDescent="0.15">
      <c r="B116" s="37"/>
      <c r="C116" s="70"/>
      <c r="D116" s="37"/>
      <c r="E116" s="37"/>
      <c r="F116" s="37"/>
      <c r="G116" s="37"/>
      <c r="H116" s="34"/>
      <c r="J116" s="36"/>
      <c r="U116" s="37"/>
      <c r="AA116" s="36"/>
      <c r="AN116" s="28"/>
      <c r="AO116" s="28"/>
      <c r="AP116" s="28"/>
      <c r="AQ116" s="28"/>
    </row>
    <row r="117" spans="1:43" x14ac:dyDescent="0.15">
      <c r="A117" s="28"/>
      <c r="B117" s="37"/>
      <c r="C117" s="70"/>
      <c r="D117" s="70"/>
      <c r="E117" s="70"/>
      <c r="F117" s="70"/>
      <c r="G117" s="37"/>
      <c r="H117" s="34"/>
      <c r="J117" s="36"/>
      <c r="U117" s="37"/>
      <c r="AA117" s="36"/>
      <c r="AN117" s="28"/>
      <c r="AO117" s="28"/>
      <c r="AP117" s="28"/>
      <c r="AQ117" s="28"/>
    </row>
    <row r="118" spans="1:43" x14ac:dyDescent="0.15">
      <c r="B118" s="36"/>
      <c r="C118" s="88"/>
      <c r="D118" s="28"/>
      <c r="E118" s="28"/>
      <c r="F118" s="28"/>
      <c r="H118" s="75"/>
      <c r="J118" s="36"/>
      <c r="U118" s="37"/>
      <c r="AA118" s="36"/>
      <c r="AN118" s="28"/>
      <c r="AO118" s="28"/>
      <c r="AP118" s="28"/>
      <c r="AQ118" s="28"/>
    </row>
    <row r="119" spans="1:43" x14ac:dyDescent="0.15">
      <c r="B119" s="36"/>
      <c r="C119" s="88"/>
      <c r="D119" s="28"/>
      <c r="E119" s="28"/>
      <c r="F119" s="28"/>
      <c r="H119" s="75"/>
      <c r="J119" s="36"/>
      <c r="U119" s="37"/>
      <c r="AA119" s="36"/>
      <c r="AN119" s="28"/>
      <c r="AO119" s="28"/>
      <c r="AP119" s="28"/>
      <c r="AQ119" s="28"/>
    </row>
    <row r="120" spans="1:43" x14ac:dyDescent="0.15">
      <c r="B120" s="36"/>
      <c r="C120" s="88"/>
      <c r="D120" s="28"/>
      <c r="E120" s="28"/>
      <c r="F120" s="28"/>
      <c r="H120" s="75"/>
      <c r="J120" s="36"/>
      <c r="U120" s="37"/>
      <c r="AA120" s="36"/>
      <c r="AN120" s="28"/>
      <c r="AO120" s="28"/>
      <c r="AP120" s="28"/>
      <c r="AQ120" s="28"/>
    </row>
    <row r="121" spans="1:43" x14ac:dyDescent="0.15">
      <c r="B121" s="36"/>
      <c r="C121" s="88"/>
      <c r="D121" s="28"/>
      <c r="E121" s="28"/>
      <c r="F121" s="28"/>
      <c r="H121" s="75"/>
      <c r="J121" s="36"/>
      <c r="U121" s="37"/>
      <c r="AA121" s="36"/>
      <c r="AN121" s="28"/>
      <c r="AO121" s="28"/>
      <c r="AP121" s="28"/>
      <c r="AQ121" s="28"/>
    </row>
    <row r="122" spans="1:43" x14ac:dyDescent="0.15">
      <c r="B122" s="28"/>
      <c r="C122" s="88"/>
      <c r="D122" s="28"/>
      <c r="E122" s="28"/>
      <c r="F122" s="28"/>
      <c r="H122" s="75"/>
      <c r="J122" s="36"/>
      <c r="U122" s="37"/>
      <c r="AA122" s="36"/>
      <c r="AN122" s="28"/>
      <c r="AO122" s="28"/>
      <c r="AP122" s="28"/>
      <c r="AQ122" s="28"/>
    </row>
    <row r="123" spans="1:43" x14ac:dyDescent="0.15">
      <c r="B123" s="36"/>
      <c r="C123" s="88"/>
      <c r="D123" s="28"/>
      <c r="E123" s="28"/>
      <c r="F123" s="28"/>
      <c r="H123" s="75"/>
      <c r="J123" s="36"/>
      <c r="U123" s="37"/>
      <c r="AA123" s="36"/>
      <c r="AN123" s="28"/>
      <c r="AO123" s="28"/>
      <c r="AP123" s="28"/>
      <c r="AQ123" s="28"/>
    </row>
    <row r="124" spans="1:43" x14ac:dyDescent="0.15">
      <c r="B124" s="36"/>
      <c r="C124" s="88"/>
      <c r="D124" s="28"/>
      <c r="E124" s="28"/>
      <c r="F124" s="28"/>
      <c r="H124" s="75"/>
      <c r="J124" s="36"/>
      <c r="U124" s="37"/>
      <c r="AA124" s="36"/>
      <c r="AN124" s="28"/>
      <c r="AO124" s="28"/>
      <c r="AP124" s="28"/>
      <c r="AQ124" s="28"/>
    </row>
    <row r="125" spans="1:43" x14ac:dyDescent="0.15">
      <c r="B125" s="36"/>
      <c r="C125" s="88"/>
      <c r="D125" s="28"/>
      <c r="E125" s="28"/>
      <c r="F125" s="28"/>
      <c r="H125" s="75"/>
      <c r="J125" s="36"/>
      <c r="U125" s="37"/>
      <c r="AA125" s="36"/>
      <c r="AN125" s="28"/>
      <c r="AO125" s="28"/>
      <c r="AP125" s="28"/>
      <c r="AQ125" s="28"/>
    </row>
    <row r="126" spans="1:43" x14ac:dyDescent="0.15">
      <c r="B126" s="36"/>
      <c r="C126" s="88"/>
      <c r="D126" s="28"/>
      <c r="E126" s="28"/>
      <c r="F126" s="28"/>
      <c r="H126" s="75"/>
      <c r="J126" s="36"/>
      <c r="U126" s="37"/>
      <c r="AA126" s="36"/>
      <c r="AN126" s="28"/>
      <c r="AO126" s="28"/>
      <c r="AP126" s="28"/>
      <c r="AQ126" s="28"/>
    </row>
    <row r="127" spans="1:43" x14ac:dyDescent="0.15">
      <c r="B127" s="28"/>
      <c r="C127" s="88"/>
      <c r="D127" s="28"/>
      <c r="E127" s="28"/>
      <c r="F127" s="28"/>
      <c r="H127" s="75"/>
      <c r="J127" s="36"/>
      <c r="U127" s="37"/>
      <c r="AA127" s="36"/>
      <c r="AN127" s="28"/>
      <c r="AO127" s="28"/>
      <c r="AP127" s="28"/>
      <c r="AQ127" s="28"/>
    </row>
    <row r="128" spans="1:43" x14ac:dyDescent="0.15">
      <c r="B128" s="28"/>
      <c r="C128" s="88"/>
      <c r="D128" s="28"/>
      <c r="E128" s="28"/>
      <c r="F128" s="28"/>
      <c r="H128" s="75"/>
      <c r="J128" s="36"/>
      <c r="U128" s="37"/>
      <c r="AA128" s="36"/>
      <c r="AN128" s="28"/>
      <c r="AO128" s="28"/>
      <c r="AP128" s="28"/>
      <c r="AQ128" s="28"/>
    </row>
    <row r="129" spans="2:43" x14ac:dyDescent="0.15">
      <c r="B129" s="36"/>
      <c r="C129" s="88"/>
      <c r="D129" s="28"/>
      <c r="E129" s="28"/>
      <c r="F129" s="28"/>
      <c r="H129" s="75"/>
      <c r="J129" s="36"/>
      <c r="U129" s="37"/>
      <c r="AA129" s="36"/>
      <c r="AN129" s="28"/>
      <c r="AO129" s="28"/>
      <c r="AP129" s="28"/>
      <c r="AQ129" s="28"/>
    </row>
    <row r="130" spans="2:43" x14ac:dyDescent="0.15">
      <c r="B130" s="36"/>
      <c r="C130" s="88"/>
      <c r="D130" s="28"/>
      <c r="E130" s="28"/>
      <c r="F130" s="28"/>
      <c r="H130" s="75"/>
      <c r="J130" s="36"/>
      <c r="U130" s="37"/>
      <c r="AA130" s="36"/>
      <c r="AN130" s="28"/>
      <c r="AO130" s="28"/>
      <c r="AP130" s="28"/>
      <c r="AQ130" s="28"/>
    </row>
    <row r="131" spans="2:43" x14ac:dyDescent="0.15">
      <c r="B131" s="28"/>
      <c r="C131" s="88"/>
      <c r="D131" s="28"/>
      <c r="E131" s="28"/>
      <c r="F131" s="28"/>
      <c r="H131" s="75"/>
      <c r="J131" s="36"/>
      <c r="U131" s="37"/>
      <c r="AA131" s="36"/>
      <c r="AN131" s="28"/>
      <c r="AO131" s="28"/>
      <c r="AP131" s="28"/>
      <c r="AQ131" s="28"/>
    </row>
    <row r="132" spans="2:43" x14ac:dyDescent="0.15">
      <c r="B132" s="36"/>
      <c r="C132" s="88"/>
      <c r="D132" s="28"/>
      <c r="E132" s="28"/>
      <c r="F132" s="28"/>
      <c r="H132" s="75"/>
      <c r="J132" s="36"/>
      <c r="U132" s="37"/>
      <c r="AA132" s="36"/>
      <c r="AN132" s="28"/>
      <c r="AO132" s="28"/>
      <c r="AP132" s="28"/>
      <c r="AQ132" s="28"/>
    </row>
    <row r="133" spans="2:43" x14ac:dyDescent="0.15">
      <c r="B133" s="36"/>
      <c r="C133" s="88"/>
      <c r="D133" s="28"/>
      <c r="E133" s="28"/>
      <c r="F133" s="28"/>
      <c r="H133" s="75"/>
      <c r="J133" s="36"/>
      <c r="U133" s="37"/>
      <c r="AA133" s="36"/>
      <c r="AN133" s="28"/>
      <c r="AO133" s="28"/>
      <c r="AP133" s="28"/>
      <c r="AQ133" s="28"/>
    </row>
    <row r="134" spans="2:43" x14ac:dyDescent="0.15">
      <c r="B134" s="36"/>
      <c r="C134" s="88"/>
      <c r="D134" s="28"/>
      <c r="E134" s="28"/>
      <c r="F134" s="28"/>
      <c r="H134" s="75"/>
      <c r="J134" s="36"/>
      <c r="U134" s="37"/>
      <c r="AA134" s="36"/>
      <c r="AN134" s="28"/>
      <c r="AO134" s="28"/>
      <c r="AP134" s="28"/>
      <c r="AQ134" s="28"/>
    </row>
    <row r="135" spans="2:43" x14ac:dyDescent="0.15">
      <c r="B135" s="36"/>
      <c r="C135" s="88"/>
      <c r="D135" s="28"/>
      <c r="E135" s="28"/>
      <c r="F135" s="28"/>
      <c r="H135" s="75"/>
      <c r="J135" s="36"/>
      <c r="U135" s="37"/>
      <c r="AA135" s="36"/>
      <c r="AQ135" s="36"/>
    </row>
    <row r="136" spans="2:43" x14ac:dyDescent="0.15">
      <c r="B136" s="36"/>
      <c r="C136" s="88"/>
      <c r="D136" s="28"/>
      <c r="E136" s="28"/>
      <c r="F136" s="28"/>
      <c r="H136" s="75"/>
      <c r="J136" s="36"/>
      <c r="U136" s="37"/>
      <c r="AA136" s="36"/>
      <c r="AQ136" s="36"/>
    </row>
    <row r="137" spans="2:43" x14ac:dyDescent="0.15">
      <c r="B137" s="36"/>
      <c r="C137" s="88"/>
      <c r="D137" s="28"/>
      <c r="E137" s="28"/>
      <c r="F137" s="28"/>
      <c r="H137" s="75"/>
      <c r="J137" s="36"/>
      <c r="U137" s="37"/>
      <c r="AA137" s="36"/>
      <c r="AQ137" s="36"/>
    </row>
    <row r="138" spans="2:43" x14ac:dyDescent="0.15">
      <c r="B138" s="36"/>
      <c r="C138" s="88"/>
      <c r="D138" s="28"/>
      <c r="E138" s="28"/>
      <c r="F138" s="28"/>
      <c r="H138" s="75"/>
      <c r="J138" s="36"/>
      <c r="U138" s="37"/>
      <c r="AA138" s="36"/>
      <c r="AQ138" s="36"/>
    </row>
    <row r="139" spans="2:43" x14ac:dyDescent="0.15">
      <c r="B139" s="36"/>
      <c r="C139" s="88"/>
      <c r="D139" s="28"/>
      <c r="E139" s="28"/>
      <c r="F139" s="28"/>
      <c r="H139" s="75"/>
      <c r="J139" s="36"/>
      <c r="U139" s="37"/>
      <c r="AA139" s="36"/>
      <c r="AQ139" s="36"/>
    </row>
    <row r="140" spans="2:43" x14ac:dyDescent="0.15">
      <c r="B140" s="28"/>
      <c r="C140" s="88"/>
      <c r="D140" s="28"/>
      <c r="E140" s="28"/>
      <c r="F140" s="28"/>
      <c r="H140" s="75"/>
      <c r="J140" s="36"/>
      <c r="U140" s="37"/>
      <c r="AA140" s="36"/>
      <c r="AQ140" s="36"/>
    </row>
    <row r="141" spans="2:43" x14ac:dyDescent="0.15">
      <c r="B141" s="36"/>
      <c r="C141" s="88"/>
      <c r="D141" s="28"/>
      <c r="E141" s="28"/>
      <c r="F141" s="28"/>
      <c r="H141" s="75"/>
      <c r="J141" s="36"/>
      <c r="U141" s="37"/>
      <c r="AA141" s="36"/>
      <c r="AQ141" s="36"/>
    </row>
    <row r="142" spans="2:43" x14ac:dyDescent="0.15">
      <c r="B142" s="36"/>
      <c r="C142" s="88"/>
      <c r="D142" s="28"/>
      <c r="E142" s="28"/>
      <c r="F142" s="28"/>
      <c r="H142" s="75"/>
      <c r="J142" s="36"/>
      <c r="U142" s="37"/>
      <c r="AA142" s="36"/>
      <c r="AQ142" s="36"/>
    </row>
    <row r="143" spans="2:43" x14ac:dyDescent="0.15">
      <c r="B143" s="36"/>
      <c r="C143" s="88"/>
      <c r="D143" s="36"/>
      <c r="E143" s="36"/>
      <c r="H143" s="28"/>
      <c r="J143" s="36"/>
      <c r="U143" s="37"/>
      <c r="AA143" s="36"/>
      <c r="AQ143" s="36"/>
    </row>
  </sheetData>
  <sortState xmlns:xlrd2="http://schemas.microsoft.com/office/spreadsheetml/2017/richdata2" ref="A87:B89">
    <sortCondition ref="B87:B89"/>
  </sortState>
  <pageMargins left="0.17752715121136173" right="0.14619883040935672" top="0.17752715121136173" bottom="0.44903926482873852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3ECD-18F3-234D-A2B8-A1FD137420D4}">
  <dimension ref="A1:DR33"/>
  <sheetViews>
    <sheetView showWhiteSpace="0" view="pageLayout" topLeftCell="A18" zoomScale="125" zoomScaleNormal="100" zoomScalePageLayoutView="125" workbookViewId="0">
      <selection activeCell="A2" sqref="A2"/>
    </sheetView>
  </sheetViews>
  <sheetFormatPr baseColWidth="10" defaultColWidth="4" defaultRowHeight="16" x14ac:dyDescent="0.2"/>
  <cols>
    <col min="1" max="1" width="20.1640625" customWidth="1"/>
    <col min="2" max="2" width="4.33203125" style="9" customWidth="1"/>
    <col min="3" max="3" width="4" style="10" customWidth="1"/>
    <col min="4" max="4" width="4.1640625" customWidth="1"/>
    <col min="5" max="5" width="5.5" customWidth="1"/>
    <col min="6" max="6" width="5.1640625" customWidth="1"/>
    <col min="7" max="7" width="3" customWidth="1"/>
    <col min="8" max="8" width="0.5" customWidth="1"/>
    <col min="9" max="9" width="0.1640625" style="9" hidden="1" customWidth="1"/>
    <col min="10" max="10" width="0.1640625" style="10" hidden="1" customWidth="1"/>
    <col min="11" max="11" width="0.1640625" hidden="1" customWidth="1"/>
    <col min="12" max="12" width="0.1640625" style="9" customWidth="1"/>
    <col min="13" max="13" width="0.1640625" style="10" customWidth="1"/>
    <col min="14" max="14" width="0.1640625" customWidth="1"/>
    <col min="15" max="15" width="0.1640625" style="9" customWidth="1"/>
    <col min="16" max="16" width="0.1640625" style="10" customWidth="1"/>
    <col min="17" max="17" width="0.1640625" customWidth="1"/>
    <col min="18" max="18" width="0.1640625" style="9" customWidth="1"/>
    <col min="19" max="19" width="0.1640625" style="10" customWidth="1"/>
    <col min="20" max="20" width="0.1640625" customWidth="1"/>
    <col min="21" max="21" width="0.1640625" style="9" customWidth="1"/>
    <col min="22" max="22" width="0.1640625" style="10" customWidth="1"/>
    <col min="23" max="23" width="0.1640625" customWidth="1"/>
    <col min="24" max="24" width="0.1640625" style="9" customWidth="1"/>
    <col min="25" max="25" width="0.1640625" style="10" customWidth="1"/>
    <col min="26" max="26" width="0.1640625" hidden="1" customWidth="1"/>
    <col min="27" max="27" width="0.1640625" style="9" hidden="1" customWidth="1"/>
    <col min="28" max="28" width="0.1640625" style="10" hidden="1" customWidth="1"/>
    <col min="29" max="29" width="0.1640625" customWidth="1"/>
    <col min="30" max="30" width="0.5" style="9" hidden="1" customWidth="1"/>
    <col min="31" max="31" width="0.83203125" style="10" hidden="1" customWidth="1"/>
    <col min="32" max="32" width="0.33203125" hidden="1" customWidth="1"/>
    <col min="33" max="33" width="0.5" style="9" hidden="1" customWidth="1"/>
    <col min="34" max="34" width="0.1640625" style="10" hidden="1" customWidth="1"/>
    <col min="35" max="35" width="0.1640625" hidden="1" customWidth="1"/>
    <col min="36" max="36" width="0.1640625" style="9" hidden="1" customWidth="1"/>
    <col min="37" max="37" width="0.1640625" style="10" hidden="1" customWidth="1"/>
    <col min="38" max="38" width="0.1640625" hidden="1" customWidth="1"/>
    <col min="39" max="39" width="2.83203125" style="9" hidden="1" customWidth="1"/>
    <col min="40" max="40" width="0.1640625" style="10" hidden="1" customWidth="1"/>
    <col min="41" max="41" width="0.1640625" hidden="1" customWidth="1"/>
    <col min="42" max="42" width="0.1640625" style="9" hidden="1" customWidth="1"/>
    <col min="43" max="43" width="0.1640625" style="10" hidden="1" customWidth="1"/>
    <col min="44" max="44" width="0.1640625" style="1" customWidth="1"/>
    <col min="45" max="45" width="2" style="9" customWidth="1"/>
    <col min="46" max="46" width="2.1640625" style="10" customWidth="1"/>
    <col min="47" max="47" width="1.1640625" customWidth="1"/>
    <col min="48" max="48" width="1.6640625" style="9" customWidth="1"/>
    <col min="49" max="49" width="2" style="10" customWidth="1"/>
    <col min="50" max="50" width="1.33203125" customWidth="1"/>
    <col min="51" max="51" width="1.33203125" style="9" customWidth="1"/>
    <col min="52" max="52" width="1.5" style="10" customWidth="1"/>
    <col min="53" max="53" width="1.6640625" customWidth="1"/>
    <col min="54" max="54" width="2" style="9" customWidth="1"/>
    <col min="55" max="55" width="1.6640625" style="10" customWidth="1"/>
    <col min="56" max="56" width="1.5" customWidth="1"/>
    <col min="57" max="57" width="2.1640625" style="9" customWidth="1"/>
    <col min="58" max="58" width="1.83203125" style="10" customWidth="1"/>
    <col min="59" max="59" width="1.6640625" customWidth="1"/>
    <col min="60" max="60" width="1.5" style="2" customWidth="1"/>
    <col min="61" max="61" width="1.83203125" style="10" customWidth="1"/>
    <col min="62" max="62" width="1.5" customWidth="1"/>
    <col min="63" max="63" width="2.1640625" style="9" customWidth="1"/>
    <col min="64" max="64" width="2.1640625" style="10" customWidth="1"/>
    <col min="65" max="65" width="1.33203125" customWidth="1"/>
    <col min="66" max="66" width="1.83203125" style="9" customWidth="1"/>
    <col min="67" max="67" width="2" style="10" customWidth="1"/>
    <col min="68" max="68" width="1.6640625" customWidth="1"/>
    <col min="69" max="69" width="2.5" style="9" customWidth="1"/>
    <col min="70" max="70" width="1.83203125" style="10" customWidth="1"/>
    <col min="71" max="71" width="1.5" customWidth="1"/>
    <col min="72" max="72" width="2.33203125" style="9" customWidth="1"/>
    <col min="73" max="73" width="2" style="10" customWidth="1"/>
    <col min="74" max="74" width="1.83203125" customWidth="1"/>
    <col min="75" max="75" width="2.1640625" style="9" customWidth="1"/>
    <col min="76" max="76" width="2.1640625" style="10" customWidth="1"/>
    <col min="77" max="77" width="1.5" style="1" customWidth="1"/>
    <col min="78" max="78" width="2" style="9" customWidth="1"/>
    <col min="79" max="79" width="2" customWidth="1"/>
    <col min="80" max="80" width="1.6640625" customWidth="1"/>
    <col min="81" max="81" width="1.83203125" customWidth="1"/>
    <col min="82" max="83" width="2" customWidth="1"/>
    <col min="84" max="84" width="1.6640625" customWidth="1"/>
    <col min="85" max="85" width="2" customWidth="1"/>
    <col min="86" max="86" width="1.6640625" customWidth="1"/>
    <col min="87" max="88" width="2" customWidth="1"/>
    <col min="89" max="89" width="1.33203125" customWidth="1"/>
  </cols>
  <sheetData>
    <row r="1" spans="1:122" s="50" customFormat="1" ht="12" customHeight="1" x14ac:dyDescent="0.15">
      <c r="A1" s="81" t="s">
        <v>128</v>
      </c>
      <c r="B1" s="46"/>
      <c r="C1" s="47"/>
      <c r="D1" s="45"/>
      <c r="E1" s="45"/>
      <c r="F1" s="45"/>
      <c r="G1" s="45"/>
      <c r="H1" s="45"/>
      <c r="I1" s="48">
        <v>20</v>
      </c>
      <c r="J1" s="46" t="s">
        <v>22</v>
      </c>
      <c r="K1" s="45"/>
      <c r="L1" s="48"/>
      <c r="M1" s="47"/>
      <c r="N1" s="45"/>
      <c r="O1" s="48"/>
      <c r="P1" s="47"/>
      <c r="Q1" s="45"/>
      <c r="R1" s="48"/>
      <c r="S1" s="47"/>
      <c r="T1" s="45"/>
      <c r="U1" s="48">
        <v>18</v>
      </c>
      <c r="V1" s="47"/>
      <c r="W1" s="45"/>
      <c r="X1" s="48">
        <v>25</v>
      </c>
      <c r="Y1" s="47"/>
      <c r="Z1" s="45"/>
      <c r="AA1" s="48">
        <v>1</v>
      </c>
      <c r="AB1" s="47"/>
      <c r="AC1" s="45"/>
      <c r="AD1" s="48">
        <v>8</v>
      </c>
      <c r="AE1" s="47"/>
      <c r="AF1" s="45"/>
      <c r="AG1" s="48">
        <v>15</v>
      </c>
      <c r="AH1" s="49"/>
      <c r="AJ1" s="48">
        <v>22</v>
      </c>
      <c r="AK1" s="49"/>
      <c r="AM1" s="48">
        <v>30</v>
      </c>
      <c r="AN1" s="49"/>
      <c r="AP1" s="48">
        <v>6</v>
      </c>
      <c r="AQ1" s="49"/>
      <c r="AR1" s="51"/>
      <c r="AS1" s="106">
        <v>11</v>
      </c>
      <c r="AT1" s="107"/>
      <c r="AU1" s="108"/>
      <c r="AV1" s="106">
        <v>18</v>
      </c>
      <c r="AW1" s="107"/>
      <c r="AX1" s="108"/>
      <c r="AY1" s="106">
        <v>25</v>
      </c>
      <c r="AZ1" s="107"/>
      <c r="BA1" s="108"/>
      <c r="BB1" s="106">
        <v>1</v>
      </c>
      <c r="BC1" s="108"/>
      <c r="BD1" s="108"/>
      <c r="BE1" s="106">
        <v>1</v>
      </c>
      <c r="BF1" s="108"/>
      <c r="BG1" s="108"/>
      <c r="BH1" s="106">
        <v>8</v>
      </c>
      <c r="BI1" s="107"/>
      <c r="BJ1" s="108"/>
      <c r="BK1" s="106">
        <v>15</v>
      </c>
      <c r="BL1" s="107"/>
      <c r="BM1" s="108"/>
      <c r="BN1" s="106">
        <v>15</v>
      </c>
      <c r="BO1" s="109"/>
      <c r="BP1" s="110"/>
      <c r="BQ1" s="106">
        <v>22</v>
      </c>
      <c r="BR1" s="109"/>
      <c r="BS1" s="110"/>
      <c r="BT1" s="106">
        <v>29</v>
      </c>
      <c r="BU1" s="109"/>
      <c r="BV1" s="110"/>
      <c r="BW1" s="106">
        <v>5</v>
      </c>
      <c r="BX1" s="109"/>
      <c r="BY1" s="111"/>
      <c r="BZ1" s="112">
        <v>5</v>
      </c>
      <c r="CA1" s="109"/>
      <c r="CB1" s="113"/>
      <c r="CC1" s="112">
        <v>12</v>
      </c>
      <c r="CD1" s="112" t="s">
        <v>23</v>
      </c>
      <c r="CE1" s="111"/>
      <c r="CF1" s="112">
        <v>19</v>
      </c>
      <c r="CG1" s="111"/>
      <c r="CH1" s="111"/>
      <c r="CI1" s="112">
        <v>20</v>
      </c>
      <c r="CJ1" s="111"/>
      <c r="CK1" s="111"/>
      <c r="CL1" s="77">
        <v>26</v>
      </c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</row>
    <row r="2" spans="1:122" ht="123" customHeight="1" x14ac:dyDescent="0.2">
      <c r="A2" s="30"/>
      <c r="B2" s="67" t="s">
        <v>32</v>
      </c>
      <c r="C2" s="68" t="s">
        <v>33</v>
      </c>
      <c r="D2" s="76" t="s">
        <v>34</v>
      </c>
      <c r="E2" s="76" t="s">
        <v>3</v>
      </c>
      <c r="F2" s="76" t="s">
        <v>35</v>
      </c>
      <c r="G2" s="76" t="s">
        <v>36</v>
      </c>
      <c r="H2" s="30"/>
      <c r="I2" s="31" t="s">
        <v>6</v>
      </c>
      <c r="J2" s="29"/>
      <c r="K2" s="28"/>
      <c r="L2" s="31"/>
      <c r="M2" s="32"/>
      <c r="N2" s="33"/>
      <c r="O2" s="31"/>
      <c r="P2" s="32"/>
      <c r="Q2" s="33"/>
      <c r="R2" s="31"/>
      <c r="S2" s="32"/>
      <c r="T2" s="33"/>
      <c r="U2" s="31"/>
      <c r="V2" s="32"/>
      <c r="W2" s="33"/>
      <c r="X2" s="31"/>
      <c r="Y2" s="32"/>
      <c r="Z2" s="33"/>
      <c r="AA2" s="14" t="s">
        <v>46</v>
      </c>
      <c r="AB2" s="32"/>
      <c r="AC2" s="33"/>
      <c r="AD2" s="31" t="s">
        <v>7</v>
      </c>
      <c r="AE2" s="15"/>
      <c r="AF2" s="16"/>
      <c r="AG2" s="31" t="s">
        <v>48</v>
      </c>
      <c r="AH2" s="15"/>
      <c r="AI2" s="16"/>
      <c r="AJ2" s="31" t="s">
        <v>50</v>
      </c>
      <c r="AK2" s="15"/>
      <c r="AL2" s="30"/>
      <c r="AM2" s="31" t="s">
        <v>43</v>
      </c>
      <c r="AN2" s="15"/>
      <c r="AO2" s="16"/>
      <c r="AP2" s="31" t="s">
        <v>53</v>
      </c>
      <c r="AQ2" s="15"/>
      <c r="AR2" s="41"/>
      <c r="AS2" s="31" t="s">
        <v>58</v>
      </c>
      <c r="AT2" s="15"/>
      <c r="AU2" s="16"/>
      <c r="AV2" s="31" t="s">
        <v>44</v>
      </c>
      <c r="AW2" s="15"/>
      <c r="AX2" s="16"/>
      <c r="AY2" s="31" t="s">
        <v>63</v>
      </c>
      <c r="AZ2" s="29"/>
      <c r="BA2" s="28"/>
      <c r="BB2" s="31" t="s">
        <v>45</v>
      </c>
      <c r="BC2" s="29"/>
      <c r="BD2" s="28"/>
      <c r="BE2" s="31" t="s">
        <v>64</v>
      </c>
      <c r="BF2" s="29"/>
      <c r="BG2" s="28"/>
      <c r="BH2" s="31" t="s">
        <v>72</v>
      </c>
      <c r="BI2" s="29"/>
      <c r="BJ2" s="28"/>
      <c r="BK2" s="31" t="s">
        <v>8</v>
      </c>
      <c r="BL2" s="117"/>
      <c r="BM2" s="118"/>
      <c r="BN2" s="31" t="s">
        <v>75</v>
      </c>
      <c r="BO2" s="117"/>
      <c r="BP2" s="118"/>
      <c r="BQ2" s="31" t="s">
        <v>78</v>
      </c>
      <c r="BR2" s="29"/>
      <c r="BS2" s="28"/>
      <c r="BT2" s="31" t="s">
        <v>81</v>
      </c>
      <c r="BU2" s="29"/>
      <c r="BV2" s="28"/>
      <c r="BW2" s="31" t="s">
        <v>59</v>
      </c>
      <c r="BX2" s="29"/>
      <c r="BY2" s="28"/>
      <c r="BZ2" s="31" t="s">
        <v>75</v>
      </c>
      <c r="CA2" s="29"/>
      <c r="CB2" s="34"/>
      <c r="CC2" s="31" t="s">
        <v>9</v>
      </c>
      <c r="CD2" s="29"/>
      <c r="CE2" s="34"/>
      <c r="CF2" s="31" t="s">
        <v>53</v>
      </c>
      <c r="CG2" s="28"/>
      <c r="CH2" s="28"/>
      <c r="CI2" s="31" t="s">
        <v>85</v>
      </c>
      <c r="CJ2" s="28"/>
      <c r="CK2" s="111"/>
      <c r="CL2" s="31"/>
      <c r="CM2" s="28"/>
      <c r="CN2" s="28"/>
      <c r="CO2" s="28"/>
      <c r="CP2" s="28"/>
      <c r="CQ2" s="28"/>
      <c r="CR2" s="28"/>
      <c r="CS2" s="28"/>
      <c r="CT2" s="28"/>
      <c r="CU2" s="28"/>
      <c r="CV2" s="17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</row>
    <row r="3" spans="1:122" ht="14" customHeight="1" x14ac:dyDescent="0.2">
      <c r="A3" s="17" t="s">
        <v>51</v>
      </c>
      <c r="B3" s="18"/>
      <c r="C3" s="19"/>
      <c r="D3" s="20"/>
      <c r="E3" s="20"/>
      <c r="F3" s="20"/>
      <c r="G3" s="20"/>
      <c r="H3" s="20"/>
      <c r="I3" s="21"/>
      <c r="J3" s="22"/>
      <c r="K3" s="23"/>
      <c r="L3" s="21"/>
      <c r="M3" s="22"/>
      <c r="N3" s="23"/>
      <c r="O3" s="21"/>
      <c r="P3" s="22"/>
      <c r="Q3" s="23"/>
      <c r="R3" s="21"/>
      <c r="S3" s="22"/>
      <c r="T3" s="23"/>
      <c r="U3" s="21"/>
      <c r="V3" s="22"/>
      <c r="W3" s="23"/>
      <c r="X3" s="21"/>
      <c r="Y3" s="22"/>
      <c r="Z3" s="23"/>
      <c r="AA3" s="21"/>
      <c r="AB3" s="22"/>
      <c r="AC3" s="23"/>
      <c r="AD3" s="21" t="s">
        <v>37</v>
      </c>
      <c r="AE3" s="22" t="s">
        <v>40</v>
      </c>
      <c r="AF3" s="23" t="s">
        <v>39</v>
      </c>
      <c r="AG3" s="21" t="s">
        <v>37</v>
      </c>
      <c r="AH3" s="22" t="s">
        <v>38</v>
      </c>
      <c r="AI3" s="23" t="s">
        <v>39</v>
      </c>
      <c r="AJ3" s="21" t="s">
        <v>37</v>
      </c>
      <c r="AK3" s="22" t="s">
        <v>40</v>
      </c>
      <c r="AL3" s="23" t="s">
        <v>39</v>
      </c>
      <c r="AM3" s="21" t="s">
        <v>37</v>
      </c>
      <c r="AN3" s="22" t="s">
        <v>40</v>
      </c>
      <c r="AO3" s="23" t="s">
        <v>39</v>
      </c>
      <c r="AP3" s="21" t="s">
        <v>37</v>
      </c>
      <c r="AQ3" s="22" t="s">
        <v>40</v>
      </c>
      <c r="AR3" s="23"/>
      <c r="AS3" s="112" t="s">
        <v>37</v>
      </c>
      <c r="AT3" s="114" t="s">
        <v>40</v>
      </c>
      <c r="AU3" s="115" t="s">
        <v>39</v>
      </c>
      <c r="AV3" s="112" t="s">
        <v>37</v>
      </c>
      <c r="AW3" s="114" t="s">
        <v>40</v>
      </c>
      <c r="AX3" s="115" t="s">
        <v>39</v>
      </c>
      <c r="AY3" s="112" t="s">
        <v>37</v>
      </c>
      <c r="AZ3" s="114" t="s">
        <v>40</v>
      </c>
      <c r="BA3" s="115" t="s">
        <v>39</v>
      </c>
      <c r="BB3" s="112" t="s">
        <v>37</v>
      </c>
      <c r="BC3" s="114" t="s">
        <v>40</v>
      </c>
      <c r="BD3" s="115" t="s">
        <v>39</v>
      </c>
      <c r="BE3" s="112" t="s">
        <v>37</v>
      </c>
      <c r="BF3" s="114" t="s">
        <v>40</v>
      </c>
      <c r="BG3" s="115" t="s">
        <v>39</v>
      </c>
      <c r="BH3" s="112" t="s">
        <v>37</v>
      </c>
      <c r="BI3" s="114" t="s">
        <v>40</v>
      </c>
      <c r="BJ3" s="115" t="s">
        <v>39</v>
      </c>
      <c r="BK3" s="112" t="s">
        <v>37</v>
      </c>
      <c r="BL3" s="114" t="s">
        <v>40</v>
      </c>
      <c r="BM3" s="115" t="s">
        <v>39</v>
      </c>
      <c r="BN3" s="112" t="s">
        <v>37</v>
      </c>
      <c r="BO3" s="114" t="s">
        <v>40</v>
      </c>
      <c r="BP3" s="115" t="s">
        <v>39</v>
      </c>
      <c r="BQ3" s="112" t="s">
        <v>37</v>
      </c>
      <c r="BR3" s="114" t="s">
        <v>40</v>
      </c>
      <c r="BS3" s="115" t="s">
        <v>39</v>
      </c>
      <c r="BT3" s="112" t="s">
        <v>37</v>
      </c>
      <c r="BU3" s="114" t="s">
        <v>40</v>
      </c>
      <c r="BV3" s="115" t="s">
        <v>39</v>
      </c>
      <c r="BW3" s="112" t="s">
        <v>37</v>
      </c>
      <c r="BX3" s="114" t="s">
        <v>40</v>
      </c>
      <c r="BY3" s="115" t="s">
        <v>39</v>
      </c>
      <c r="BZ3" s="112" t="s">
        <v>37</v>
      </c>
      <c r="CA3" s="114" t="s">
        <v>38</v>
      </c>
      <c r="CB3" s="113" t="s">
        <v>39</v>
      </c>
      <c r="CC3" s="112" t="s">
        <v>37</v>
      </c>
      <c r="CD3" s="114" t="s">
        <v>38</v>
      </c>
      <c r="CE3" s="113" t="s">
        <v>39</v>
      </c>
      <c r="CF3" s="112" t="s">
        <v>37</v>
      </c>
      <c r="CG3" s="114" t="s">
        <v>38</v>
      </c>
      <c r="CH3" s="113" t="s">
        <v>39</v>
      </c>
      <c r="CI3" s="112" t="s">
        <v>37</v>
      </c>
      <c r="CJ3" s="114" t="s">
        <v>38</v>
      </c>
      <c r="CK3" s="113" t="s">
        <v>39</v>
      </c>
      <c r="CL3" s="21"/>
      <c r="CM3" s="22"/>
      <c r="CN3" s="34"/>
      <c r="CT3" s="28"/>
      <c r="CU3" s="28"/>
      <c r="CV3" s="24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</row>
    <row r="4" spans="1:122" x14ac:dyDescent="0.2">
      <c r="A4" s="119" t="s">
        <v>30</v>
      </c>
      <c r="B4" s="21">
        <f t="shared" ref="B4:B29" si="0">SUM(L4,O4,I4,R4,U4,X4,AA4,AD4,AG4,AJ4, AM4,AP4,AS4,AV4,AY4,BB4, BE4, BH4, BK4,BQ4,BN4,BT4,BW4,BZ4,CC4,CF4,CI4,CL4)</f>
        <v>57.2</v>
      </c>
      <c r="C4" s="22">
        <f t="shared" ref="C4:C29" si="1">SUM(J4,M4,P4,S4,V4,Y4,AB4,AE4,AH4,AK4,AN4,AQ4,AT4,AW4,AZ4,BC4,BF4,BI4,BL4,BO4,BR4,BU4,BX4,CA4,CD4,CG4,CJ4,CM4)</f>
        <v>178</v>
      </c>
      <c r="D4" s="34">
        <f t="shared" ref="D4:D29" si="2">SUM(K4,N4,Q4,T4,W4,Z4,AC4,AF4,AI4,AL4, AO4,AR4,AU4,AX4,BA4,BD4, BG4,BJ4,BM4,BP4,BS4,BV4,BY4,CB4,CE4,CH4,CK4,CN4)</f>
        <v>15</v>
      </c>
      <c r="E4" s="25">
        <f t="shared" ref="E4:E29" si="3">C4/D4</f>
        <v>11.866666666666667</v>
      </c>
      <c r="F4" s="25">
        <f t="shared" ref="F4:F29" si="4">C4/B4</f>
        <v>3.1118881118881117</v>
      </c>
      <c r="G4" s="26">
        <v>16</v>
      </c>
      <c r="H4" s="26"/>
      <c r="I4" s="21"/>
      <c r="J4" s="22"/>
      <c r="K4" s="34"/>
      <c r="L4" s="21"/>
      <c r="M4" s="22"/>
      <c r="N4" s="23"/>
      <c r="O4" s="21"/>
      <c r="P4" s="22"/>
      <c r="Q4" s="34"/>
      <c r="R4" s="21"/>
      <c r="S4" s="22"/>
      <c r="T4" s="34"/>
      <c r="U4" s="21"/>
      <c r="V4" s="22"/>
      <c r="W4" s="34"/>
      <c r="X4" s="21"/>
      <c r="Y4" s="22"/>
      <c r="Z4" s="34"/>
      <c r="AA4" s="21"/>
      <c r="AB4" s="22"/>
      <c r="AC4" s="34"/>
      <c r="AD4" s="21"/>
      <c r="AE4" s="22"/>
      <c r="AF4" s="34"/>
      <c r="AG4" s="21"/>
      <c r="AH4" s="22"/>
      <c r="AI4" s="34"/>
      <c r="AJ4" s="21"/>
      <c r="AK4" s="22"/>
      <c r="AL4" s="34"/>
      <c r="AM4" s="21"/>
      <c r="AN4" s="22"/>
      <c r="AO4" s="34"/>
      <c r="AP4" s="21"/>
      <c r="AQ4" s="27"/>
      <c r="AR4" s="34"/>
      <c r="AS4" s="112">
        <v>5</v>
      </c>
      <c r="AT4" s="114">
        <v>21</v>
      </c>
      <c r="AU4" s="113">
        <v>2</v>
      </c>
      <c r="AV4" s="112">
        <v>8</v>
      </c>
      <c r="AW4" s="114">
        <v>35</v>
      </c>
      <c r="AX4" s="113">
        <v>1</v>
      </c>
      <c r="AY4" s="112">
        <v>1</v>
      </c>
      <c r="AZ4" s="114">
        <v>0</v>
      </c>
      <c r="BA4" s="113">
        <v>0</v>
      </c>
      <c r="BB4" s="112">
        <v>6.2</v>
      </c>
      <c r="BC4" s="114">
        <v>26</v>
      </c>
      <c r="BD4" s="113">
        <v>3</v>
      </c>
      <c r="BE4" s="112"/>
      <c r="BF4" s="114"/>
      <c r="BG4" s="113"/>
      <c r="BH4" s="112"/>
      <c r="BI4" s="114"/>
      <c r="BJ4" s="113"/>
      <c r="BK4" s="112">
        <v>2</v>
      </c>
      <c r="BL4" s="114">
        <v>5</v>
      </c>
      <c r="BM4" s="113">
        <v>3</v>
      </c>
      <c r="BN4" s="112"/>
      <c r="BO4" s="114"/>
      <c r="BP4" s="113"/>
      <c r="BQ4" s="112">
        <v>8</v>
      </c>
      <c r="BR4" s="114">
        <v>25</v>
      </c>
      <c r="BS4" s="113">
        <v>2</v>
      </c>
      <c r="BT4" s="112">
        <v>6</v>
      </c>
      <c r="BU4" s="114">
        <v>5</v>
      </c>
      <c r="BV4" s="113">
        <v>0</v>
      </c>
      <c r="BW4" s="112">
        <v>8</v>
      </c>
      <c r="BX4" s="114">
        <v>11</v>
      </c>
      <c r="BY4" s="113">
        <v>1</v>
      </c>
      <c r="BZ4" s="112"/>
      <c r="CA4" s="114"/>
      <c r="CB4" s="113"/>
      <c r="CC4" s="112">
        <v>8</v>
      </c>
      <c r="CD4" s="114">
        <v>12</v>
      </c>
      <c r="CE4" s="113">
        <v>2</v>
      </c>
      <c r="CF4" s="112"/>
      <c r="CG4" s="114"/>
      <c r="CH4" s="113"/>
      <c r="CI4" s="112">
        <v>5</v>
      </c>
      <c r="CJ4" s="114">
        <v>38</v>
      </c>
      <c r="CK4" s="113">
        <v>1</v>
      </c>
      <c r="CL4" s="21"/>
      <c r="CM4" s="22"/>
      <c r="CN4" s="34"/>
      <c r="CT4" s="28"/>
      <c r="CU4" s="28"/>
      <c r="CV4" s="24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</row>
    <row r="5" spans="1:122" x14ac:dyDescent="0.2">
      <c r="A5" s="119" t="s">
        <v>12</v>
      </c>
      <c r="B5" s="21">
        <f t="shared" si="0"/>
        <v>55</v>
      </c>
      <c r="C5" s="22">
        <f t="shared" si="1"/>
        <v>198</v>
      </c>
      <c r="D5" s="34">
        <f t="shared" si="2"/>
        <v>11</v>
      </c>
      <c r="E5" s="25">
        <f t="shared" si="3"/>
        <v>18</v>
      </c>
      <c r="F5" s="25">
        <f t="shared" si="4"/>
        <v>3.6</v>
      </c>
      <c r="G5" s="26">
        <v>17</v>
      </c>
      <c r="H5" s="26"/>
      <c r="I5" s="21"/>
      <c r="J5" s="22"/>
      <c r="K5" s="34"/>
      <c r="L5" s="21"/>
      <c r="M5" s="22"/>
      <c r="N5" s="34"/>
      <c r="O5" s="21"/>
      <c r="P5" s="22"/>
      <c r="Q5" s="23"/>
      <c r="R5" s="21"/>
      <c r="S5" s="22"/>
      <c r="T5" s="34"/>
      <c r="U5" s="21"/>
      <c r="V5" s="22"/>
      <c r="W5" s="34"/>
      <c r="X5" s="21"/>
      <c r="Y5" s="22"/>
      <c r="Z5" s="34"/>
      <c r="AA5" s="21"/>
      <c r="AB5" s="22"/>
      <c r="AC5" s="34"/>
      <c r="AD5" s="21"/>
      <c r="AE5" s="22"/>
      <c r="AF5" s="34"/>
      <c r="AG5" s="21"/>
      <c r="AH5" s="22"/>
      <c r="AI5" s="34"/>
      <c r="AJ5" s="21"/>
      <c r="AK5" s="22"/>
      <c r="AL5" s="34"/>
      <c r="AM5" s="21"/>
      <c r="AN5" s="22"/>
      <c r="AO5" s="34"/>
      <c r="AP5" s="21"/>
      <c r="AQ5" s="27"/>
      <c r="AR5" s="23"/>
      <c r="AS5" s="112">
        <v>6</v>
      </c>
      <c r="AT5" s="114">
        <v>14</v>
      </c>
      <c r="AU5" s="113">
        <v>0</v>
      </c>
      <c r="AV5" s="112">
        <v>8</v>
      </c>
      <c r="AW5" s="114">
        <v>18</v>
      </c>
      <c r="AX5" s="113">
        <v>1</v>
      </c>
      <c r="AY5" s="112">
        <v>2</v>
      </c>
      <c r="AZ5" s="114">
        <v>8</v>
      </c>
      <c r="BA5" s="113">
        <v>0</v>
      </c>
      <c r="BB5" s="112"/>
      <c r="BC5" s="114"/>
      <c r="BD5" s="113"/>
      <c r="BE5" s="112"/>
      <c r="BF5" s="114"/>
      <c r="BG5" s="113"/>
      <c r="BH5" s="112">
        <v>8</v>
      </c>
      <c r="BI5" s="114">
        <v>33</v>
      </c>
      <c r="BJ5" s="113">
        <v>1</v>
      </c>
      <c r="BK5" s="112">
        <v>8</v>
      </c>
      <c r="BL5" s="114">
        <v>41</v>
      </c>
      <c r="BM5" s="113">
        <v>3</v>
      </c>
      <c r="BN5" s="112"/>
      <c r="BO5" s="114"/>
      <c r="BP5" s="113"/>
      <c r="BQ5" s="112"/>
      <c r="BR5" s="114"/>
      <c r="BS5" s="113"/>
      <c r="BT5" s="112"/>
      <c r="BU5" s="114"/>
      <c r="BV5" s="113"/>
      <c r="BW5" s="112">
        <v>8</v>
      </c>
      <c r="BX5" s="114">
        <v>33</v>
      </c>
      <c r="BY5" s="113">
        <v>2</v>
      </c>
      <c r="BZ5" s="112"/>
      <c r="CA5" s="114"/>
      <c r="CB5" s="113"/>
      <c r="CC5" s="112">
        <v>8</v>
      </c>
      <c r="CD5" s="114">
        <v>10</v>
      </c>
      <c r="CE5" s="113">
        <v>3</v>
      </c>
      <c r="CF5" s="112"/>
      <c r="CG5" s="114"/>
      <c r="CH5" s="113"/>
      <c r="CI5" s="112">
        <v>7</v>
      </c>
      <c r="CJ5" s="114">
        <v>41</v>
      </c>
      <c r="CK5" s="113">
        <v>1</v>
      </c>
      <c r="CL5" s="21"/>
      <c r="CM5" s="22"/>
      <c r="CN5" s="34"/>
      <c r="CT5" s="28"/>
      <c r="CU5" s="28"/>
      <c r="CV5" s="24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</row>
    <row r="6" spans="1:122" x14ac:dyDescent="0.2">
      <c r="A6" s="119" t="s">
        <v>26</v>
      </c>
      <c r="B6" s="21">
        <f t="shared" si="0"/>
        <v>31.5</v>
      </c>
      <c r="C6" s="22">
        <f t="shared" si="1"/>
        <v>101</v>
      </c>
      <c r="D6" s="34">
        <f t="shared" si="2"/>
        <v>10</v>
      </c>
      <c r="E6" s="25">
        <f t="shared" si="3"/>
        <v>10.1</v>
      </c>
      <c r="F6" s="25">
        <f t="shared" si="4"/>
        <v>3.2063492063492065</v>
      </c>
      <c r="G6" s="26">
        <v>3</v>
      </c>
      <c r="H6" s="26"/>
      <c r="I6" s="21"/>
      <c r="J6" s="22"/>
      <c r="K6" s="34"/>
      <c r="L6" s="21"/>
      <c r="M6" s="22"/>
      <c r="N6" s="34"/>
      <c r="O6" s="21"/>
      <c r="P6" s="22"/>
      <c r="Q6" s="34"/>
      <c r="R6" s="21"/>
      <c r="S6" s="22"/>
      <c r="T6" s="34"/>
      <c r="U6" s="21"/>
      <c r="V6" s="22"/>
      <c r="W6" s="34"/>
      <c r="X6" s="21"/>
      <c r="Y6" s="22"/>
      <c r="Z6" s="34"/>
      <c r="AA6" s="21"/>
      <c r="AB6" s="22"/>
      <c r="AC6" s="34"/>
      <c r="AD6" s="21"/>
      <c r="AE6" s="22"/>
      <c r="AF6" s="34"/>
      <c r="AG6" s="21"/>
      <c r="AH6" s="22"/>
      <c r="AI6" s="34"/>
      <c r="AJ6" s="21"/>
      <c r="AK6" s="22"/>
      <c r="AL6" s="34"/>
      <c r="AM6" s="21"/>
      <c r="AN6" s="22"/>
      <c r="AO6" s="34"/>
      <c r="AP6" s="21"/>
      <c r="AQ6" s="27"/>
      <c r="AR6" s="34"/>
      <c r="AS6" s="112"/>
      <c r="AT6" s="114"/>
      <c r="AU6" s="113"/>
      <c r="AV6" s="112">
        <v>8</v>
      </c>
      <c r="AW6" s="114">
        <v>40</v>
      </c>
      <c r="AX6" s="113">
        <v>4</v>
      </c>
      <c r="AY6" s="112"/>
      <c r="AZ6" s="114"/>
      <c r="BA6" s="113"/>
      <c r="BB6" s="112"/>
      <c r="BC6" s="114"/>
      <c r="BD6" s="113"/>
      <c r="BE6" s="112">
        <v>8</v>
      </c>
      <c r="BF6" s="114">
        <v>25</v>
      </c>
      <c r="BG6" s="113">
        <v>0</v>
      </c>
      <c r="BH6" s="112"/>
      <c r="BI6" s="114"/>
      <c r="BJ6" s="113"/>
      <c r="BK6" s="112"/>
      <c r="BL6" s="114"/>
      <c r="BM6" s="113"/>
      <c r="BN6" s="112"/>
      <c r="BO6" s="114"/>
      <c r="BP6" s="113"/>
      <c r="BQ6" s="112">
        <v>7.5</v>
      </c>
      <c r="BR6" s="114">
        <v>20</v>
      </c>
      <c r="BS6" s="113">
        <v>2</v>
      </c>
      <c r="BT6" s="112"/>
      <c r="BU6" s="114"/>
      <c r="BV6" s="113"/>
      <c r="BW6" s="112">
        <v>8</v>
      </c>
      <c r="BX6" s="114">
        <v>16</v>
      </c>
      <c r="BY6" s="113">
        <v>4</v>
      </c>
      <c r="BZ6" s="112"/>
      <c r="CA6" s="114"/>
      <c r="CB6" s="113"/>
      <c r="CC6" s="112"/>
      <c r="CD6" s="114"/>
      <c r="CE6" s="113"/>
      <c r="CF6" s="112"/>
      <c r="CG6" s="114"/>
      <c r="CH6" s="113"/>
      <c r="CI6" s="112"/>
      <c r="CJ6" s="114"/>
      <c r="CK6" s="113"/>
      <c r="CL6" s="21"/>
      <c r="CM6" s="22"/>
      <c r="CN6" s="34"/>
      <c r="CT6" s="28"/>
      <c r="CU6" s="28"/>
      <c r="CV6" s="24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</row>
    <row r="7" spans="1:122" x14ac:dyDescent="0.2">
      <c r="A7" s="119" t="s">
        <v>70</v>
      </c>
      <c r="B7" s="21">
        <f t="shared" si="0"/>
        <v>31</v>
      </c>
      <c r="C7" s="22">
        <f t="shared" si="1"/>
        <v>117</v>
      </c>
      <c r="D7" s="34">
        <f t="shared" si="2"/>
        <v>9</v>
      </c>
      <c r="E7" s="25">
        <f t="shared" si="3"/>
        <v>13</v>
      </c>
      <c r="F7" s="25">
        <f t="shared" si="4"/>
        <v>3.774193548387097</v>
      </c>
      <c r="G7" s="26">
        <v>5</v>
      </c>
      <c r="H7" s="26"/>
      <c r="I7" s="21"/>
      <c r="J7" s="22"/>
      <c r="K7" s="34"/>
      <c r="L7" s="21"/>
      <c r="M7" s="22"/>
      <c r="N7" s="23"/>
      <c r="O7" s="21"/>
      <c r="P7" s="22"/>
      <c r="Q7" s="34"/>
      <c r="R7" s="21"/>
      <c r="S7" s="22"/>
      <c r="T7" s="34"/>
      <c r="U7" s="21"/>
      <c r="V7" s="22"/>
      <c r="W7" s="23"/>
      <c r="X7" s="21"/>
      <c r="Y7" s="22"/>
      <c r="Z7" s="34"/>
      <c r="AA7" s="21"/>
      <c r="AB7" s="22"/>
      <c r="AC7" s="23"/>
      <c r="AD7" s="21"/>
      <c r="AE7" s="22"/>
      <c r="AF7" s="34"/>
      <c r="AG7" s="21"/>
      <c r="AH7" s="22"/>
      <c r="AI7" s="23"/>
      <c r="AJ7" s="21"/>
      <c r="AK7" s="22"/>
      <c r="AL7" s="23"/>
      <c r="AM7" s="21"/>
      <c r="AN7" s="22"/>
      <c r="AO7" s="34"/>
      <c r="AP7" s="21"/>
      <c r="AQ7" s="27"/>
      <c r="AR7" s="34"/>
      <c r="AS7" s="112"/>
      <c r="AT7" s="114"/>
      <c r="AU7" s="113"/>
      <c r="AV7" s="112"/>
      <c r="AW7" s="114"/>
      <c r="AX7" s="113"/>
      <c r="AY7" s="112"/>
      <c r="AZ7" s="114"/>
      <c r="BA7" s="113"/>
      <c r="BB7" s="112"/>
      <c r="BC7" s="114"/>
      <c r="BD7" s="113"/>
      <c r="BE7" s="112">
        <v>7</v>
      </c>
      <c r="BF7" s="114">
        <v>25</v>
      </c>
      <c r="BG7" s="113">
        <v>0</v>
      </c>
      <c r="BH7" s="112"/>
      <c r="BI7" s="114"/>
      <c r="BJ7" s="113"/>
      <c r="BK7" s="112"/>
      <c r="BL7" s="114"/>
      <c r="BM7" s="113"/>
      <c r="BN7" s="112">
        <v>8</v>
      </c>
      <c r="BO7" s="114">
        <v>43</v>
      </c>
      <c r="BP7" s="113">
        <v>3</v>
      </c>
      <c r="BQ7" s="112">
        <v>8</v>
      </c>
      <c r="BR7" s="114">
        <v>16</v>
      </c>
      <c r="BS7" s="113">
        <v>3</v>
      </c>
      <c r="BT7" s="112"/>
      <c r="BU7" s="114"/>
      <c r="BV7" s="113"/>
      <c r="BW7" s="112"/>
      <c r="BX7" s="114"/>
      <c r="BY7" s="113"/>
      <c r="BZ7" s="112">
        <v>8</v>
      </c>
      <c r="CA7" s="114">
        <v>33</v>
      </c>
      <c r="CB7" s="113">
        <v>3</v>
      </c>
      <c r="CC7" s="112"/>
      <c r="CD7" s="114"/>
      <c r="CE7" s="113"/>
      <c r="CF7" s="112"/>
      <c r="CG7" s="114"/>
      <c r="CH7" s="113"/>
      <c r="CI7" s="112"/>
      <c r="CJ7" s="114"/>
      <c r="CK7" s="113"/>
      <c r="CL7" s="21"/>
      <c r="CM7" s="22"/>
      <c r="CN7" s="34"/>
      <c r="CT7" s="28"/>
      <c r="CU7" s="28"/>
      <c r="CV7" s="24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</row>
    <row r="8" spans="1:122" x14ac:dyDescent="0.2">
      <c r="A8" s="119" t="s">
        <v>16</v>
      </c>
      <c r="B8" s="21">
        <f t="shared" si="0"/>
        <v>28</v>
      </c>
      <c r="C8" s="22">
        <f t="shared" si="1"/>
        <v>153</v>
      </c>
      <c r="D8" s="34">
        <f t="shared" si="2"/>
        <v>7</v>
      </c>
      <c r="E8" s="25">
        <f t="shared" si="3"/>
        <v>21.857142857142858</v>
      </c>
      <c r="F8" s="25">
        <f t="shared" si="4"/>
        <v>5.4642857142857144</v>
      </c>
      <c r="G8" s="26">
        <v>3</v>
      </c>
      <c r="H8" s="26"/>
      <c r="I8" s="21"/>
      <c r="J8" s="22"/>
      <c r="K8" s="34"/>
      <c r="L8" s="21"/>
      <c r="M8" s="22"/>
      <c r="N8" s="23"/>
      <c r="O8" s="21"/>
      <c r="P8" s="22"/>
      <c r="Q8" s="34"/>
      <c r="R8" s="21"/>
      <c r="S8" s="22"/>
      <c r="T8" s="34"/>
      <c r="U8" s="21"/>
      <c r="V8" s="22"/>
      <c r="W8" s="23"/>
      <c r="X8" s="21"/>
      <c r="Y8" s="22"/>
      <c r="Z8" s="34"/>
      <c r="AA8" s="21"/>
      <c r="AB8" s="22"/>
      <c r="AC8" s="23"/>
      <c r="AD8" s="21"/>
      <c r="AE8" s="22"/>
      <c r="AF8" s="23"/>
      <c r="AG8" s="21"/>
      <c r="AH8" s="22"/>
      <c r="AI8" s="23"/>
      <c r="AJ8" s="21"/>
      <c r="AK8" s="22"/>
      <c r="AL8" s="23"/>
      <c r="AM8" s="21"/>
      <c r="AN8" s="22"/>
      <c r="AO8" s="34"/>
      <c r="AP8" s="21"/>
      <c r="AQ8" s="27"/>
      <c r="AR8" s="34"/>
      <c r="AS8" s="112"/>
      <c r="AT8" s="114"/>
      <c r="AU8" s="113"/>
      <c r="AV8" s="112"/>
      <c r="AW8" s="114"/>
      <c r="AX8" s="113"/>
      <c r="AY8" s="112"/>
      <c r="AZ8" s="114"/>
      <c r="BA8" s="113"/>
      <c r="BB8" s="112">
        <v>8</v>
      </c>
      <c r="BC8" s="114">
        <v>69</v>
      </c>
      <c r="BD8" s="113">
        <v>0</v>
      </c>
      <c r="BE8" s="112"/>
      <c r="BF8" s="114"/>
      <c r="BG8" s="113"/>
      <c r="BH8" s="112"/>
      <c r="BI8" s="114"/>
      <c r="BJ8" s="113"/>
      <c r="BK8" s="112"/>
      <c r="BL8" s="114"/>
      <c r="BM8" s="113"/>
      <c r="BN8" s="112">
        <v>6</v>
      </c>
      <c r="BO8" s="114">
        <v>33</v>
      </c>
      <c r="BP8" s="113">
        <v>3</v>
      </c>
      <c r="BQ8" s="112">
        <v>7</v>
      </c>
      <c r="BR8" s="114">
        <v>25</v>
      </c>
      <c r="BS8" s="113">
        <v>2</v>
      </c>
      <c r="BT8" s="112">
        <v>7</v>
      </c>
      <c r="BU8" s="114">
        <v>26</v>
      </c>
      <c r="BV8" s="113">
        <v>2</v>
      </c>
      <c r="BW8" s="112"/>
      <c r="BX8" s="114"/>
      <c r="BY8" s="113"/>
      <c r="BZ8" s="112"/>
      <c r="CA8" s="114"/>
      <c r="CB8" s="113"/>
      <c r="CC8" s="112"/>
      <c r="CD8" s="114"/>
      <c r="CE8" s="113"/>
      <c r="CF8" s="112"/>
      <c r="CG8" s="114"/>
      <c r="CH8" s="113"/>
      <c r="CI8" s="112"/>
      <c r="CJ8" s="114"/>
      <c r="CK8" s="113"/>
      <c r="CL8" s="21"/>
      <c r="CM8" s="22"/>
      <c r="CN8" s="34"/>
      <c r="CT8" s="28"/>
      <c r="CU8" s="28"/>
      <c r="CV8" s="24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x14ac:dyDescent="0.2">
      <c r="A9" s="119" t="s">
        <v>28</v>
      </c>
      <c r="B9" s="21">
        <f t="shared" si="0"/>
        <v>38</v>
      </c>
      <c r="C9" s="22">
        <f t="shared" si="1"/>
        <v>170</v>
      </c>
      <c r="D9" s="34">
        <f t="shared" si="2"/>
        <v>7</v>
      </c>
      <c r="E9" s="25">
        <f t="shared" si="3"/>
        <v>24.285714285714285</v>
      </c>
      <c r="F9" s="25">
        <f t="shared" si="4"/>
        <v>4.4736842105263159</v>
      </c>
      <c r="G9" s="26">
        <v>5</v>
      </c>
      <c r="H9" s="26"/>
      <c r="I9" s="21"/>
      <c r="J9" s="22"/>
      <c r="K9" s="23"/>
      <c r="L9" s="21"/>
      <c r="M9" s="22"/>
      <c r="N9" s="34"/>
      <c r="O9" s="21"/>
      <c r="P9" s="22"/>
      <c r="Q9" s="34"/>
      <c r="R9" s="21"/>
      <c r="S9" s="22"/>
      <c r="T9" s="34"/>
      <c r="U9" s="21"/>
      <c r="V9" s="22"/>
      <c r="W9" s="23"/>
      <c r="X9" s="21"/>
      <c r="Y9" s="22"/>
      <c r="Z9" s="34"/>
      <c r="AA9" s="21"/>
      <c r="AB9" s="22"/>
      <c r="AC9" s="34"/>
      <c r="AD9" s="21"/>
      <c r="AE9" s="22"/>
      <c r="AF9" s="34"/>
      <c r="AG9" s="21"/>
      <c r="AH9" s="22"/>
      <c r="AI9" s="34"/>
      <c r="AJ9" s="21"/>
      <c r="AK9" s="22"/>
      <c r="AL9" s="34"/>
      <c r="AM9" s="21"/>
      <c r="AN9" s="22"/>
      <c r="AO9" s="23"/>
      <c r="AP9" s="21"/>
      <c r="AQ9" s="27"/>
      <c r="AR9" s="34"/>
      <c r="AS9" s="112">
        <v>8</v>
      </c>
      <c r="AT9" s="114">
        <v>9</v>
      </c>
      <c r="AU9" s="113">
        <v>2</v>
      </c>
      <c r="AV9" s="112">
        <v>8</v>
      </c>
      <c r="AW9" s="114">
        <v>52</v>
      </c>
      <c r="AX9" s="113">
        <v>1</v>
      </c>
      <c r="AY9" s="112"/>
      <c r="AZ9" s="114"/>
      <c r="BA9" s="113"/>
      <c r="BB9" s="112">
        <v>8</v>
      </c>
      <c r="BC9" s="114">
        <v>50</v>
      </c>
      <c r="BD9" s="113">
        <v>2</v>
      </c>
      <c r="BE9" s="112"/>
      <c r="BF9" s="114"/>
      <c r="BG9" s="113"/>
      <c r="BH9" s="112"/>
      <c r="BI9" s="114"/>
      <c r="BJ9" s="113"/>
      <c r="BK9" s="112"/>
      <c r="BL9" s="114"/>
      <c r="BM9" s="113"/>
      <c r="BN9" s="112"/>
      <c r="BO9" s="114"/>
      <c r="BP9" s="113"/>
      <c r="BQ9" s="112">
        <v>3</v>
      </c>
      <c r="BR9" s="114">
        <v>12</v>
      </c>
      <c r="BS9" s="113">
        <v>1</v>
      </c>
      <c r="BT9" s="112">
        <v>6</v>
      </c>
      <c r="BU9" s="114">
        <v>26</v>
      </c>
      <c r="BV9" s="113">
        <v>1</v>
      </c>
      <c r="BW9" s="112">
        <v>5</v>
      </c>
      <c r="BX9" s="114">
        <v>21</v>
      </c>
      <c r="BY9" s="113">
        <v>0</v>
      </c>
      <c r="BZ9" s="112"/>
      <c r="CA9" s="114"/>
      <c r="CB9" s="113"/>
      <c r="CC9" s="112"/>
      <c r="CD9" s="114"/>
      <c r="CE9" s="113"/>
      <c r="CF9" s="112"/>
      <c r="CG9" s="114"/>
      <c r="CH9" s="113"/>
      <c r="CI9" s="112"/>
      <c r="CJ9" s="114"/>
      <c r="CK9" s="113"/>
      <c r="CL9" s="21"/>
      <c r="CM9" s="22"/>
      <c r="CN9" s="34"/>
      <c r="CT9" s="28"/>
      <c r="CU9" s="28"/>
      <c r="CV9" s="24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</row>
    <row r="10" spans="1:122" x14ac:dyDescent="0.2">
      <c r="A10" s="119" t="s">
        <v>54</v>
      </c>
      <c r="B10" s="21">
        <f t="shared" si="0"/>
        <v>40.299999999999997</v>
      </c>
      <c r="C10" s="22">
        <f t="shared" si="1"/>
        <v>189</v>
      </c>
      <c r="D10" s="34">
        <f t="shared" si="2"/>
        <v>7</v>
      </c>
      <c r="E10" s="25">
        <f t="shared" si="3"/>
        <v>27</v>
      </c>
      <c r="F10" s="25">
        <f t="shared" si="4"/>
        <v>4.6898263027295286</v>
      </c>
      <c r="G10" s="26">
        <v>2</v>
      </c>
      <c r="H10" s="26"/>
      <c r="I10" s="21"/>
      <c r="J10" s="22"/>
      <c r="K10" s="34"/>
      <c r="L10" s="21"/>
      <c r="M10" s="22"/>
      <c r="N10" s="34"/>
      <c r="O10" s="21"/>
      <c r="P10" s="22"/>
      <c r="Q10" s="34"/>
      <c r="R10" s="21"/>
      <c r="S10" s="22"/>
      <c r="T10" s="34"/>
      <c r="U10" s="21"/>
      <c r="V10" s="22"/>
      <c r="W10" s="34"/>
      <c r="X10" s="21"/>
      <c r="Y10" s="22"/>
      <c r="Z10" s="23"/>
      <c r="AA10" s="21"/>
      <c r="AB10" s="22"/>
      <c r="AC10" s="34"/>
      <c r="AD10" s="21"/>
      <c r="AE10" s="22"/>
      <c r="AF10" s="34"/>
      <c r="AG10" s="21"/>
      <c r="AH10" s="22"/>
      <c r="AI10" s="34"/>
      <c r="AJ10" s="21"/>
      <c r="AK10" s="22"/>
      <c r="AL10" s="34"/>
      <c r="AM10" s="21"/>
      <c r="AN10" s="22"/>
      <c r="AO10" s="34"/>
      <c r="AP10" s="21"/>
      <c r="AQ10" s="27"/>
      <c r="AR10" s="34"/>
      <c r="AS10" s="112">
        <v>7</v>
      </c>
      <c r="AT10" s="114">
        <v>21</v>
      </c>
      <c r="AU10" s="113">
        <v>3</v>
      </c>
      <c r="AV10" s="112"/>
      <c r="AW10" s="114"/>
      <c r="AX10" s="113"/>
      <c r="AY10" s="112"/>
      <c r="AZ10" s="114"/>
      <c r="BA10" s="113"/>
      <c r="BB10" s="112">
        <v>8</v>
      </c>
      <c r="BC10" s="114">
        <v>38</v>
      </c>
      <c r="BD10" s="113">
        <v>1</v>
      </c>
      <c r="BE10" s="112"/>
      <c r="BF10" s="114"/>
      <c r="BG10" s="113"/>
      <c r="BH10" s="112">
        <v>8</v>
      </c>
      <c r="BI10" s="114">
        <v>37</v>
      </c>
      <c r="BJ10" s="113">
        <v>2</v>
      </c>
      <c r="BK10" s="112"/>
      <c r="BL10" s="114"/>
      <c r="BM10" s="113"/>
      <c r="BN10" s="112"/>
      <c r="BO10" s="114"/>
      <c r="BP10" s="113"/>
      <c r="BQ10" s="112"/>
      <c r="BR10" s="114"/>
      <c r="BS10" s="113"/>
      <c r="BT10" s="112"/>
      <c r="BU10" s="114"/>
      <c r="BV10" s="113"/>
      <c r="BW10" s="112">
        <v>6.3</v>
      </c>
      <c r="BX10" s="114">
        <v>28</v>
      </c>
      <c r="BY10" s="113">
        <v>1</v>
      </c>
      <c r="BZ10" s="112"/>
      <c r="CA10" s="114"/>
      <c r="CB10" s="113"/>
      <c r="CC10" s="112">
        <v>7</v>
      </c>
      <c r="CD10" s="114">
        <v>47</v>
      </c>
      <c r="CE10" s="113">
        <v>0</v>
      </c>
      <c r="CF10" s="112"/>
      <c r="CG10" s="114"/>
      <c r="CH10" s="113"/>
      <c r="CI10" s="112">
        <v>4</v>
      </c>
      <c r="CJ10" s="114">
        <v>18</v>
      </c>
      <c r="CK10" s="113">
        <v>0</v>
      </c>
      <c r="CL10" s="21"/>
      <c r="CM10" s="22"/>
      <c r="CN10" s="34"/>
      <c r="CT10" s="28"/>
      <c r="CU10" s="28"/>
      <c r="CV10" s="24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</row>
    <row r="11" spans="1:122" x14ac:dyDescent="0.2">
      <c r="A11" s="119" t="s">
        <v>20</v>
      </c>
      <c r="B11" s="21">
        <f t="shared" si="0"/>
        <v>20</v>
      </c>
      <c r="C11" s="22">
        <f t="shared" si="1"/>
        <v>126</v>
      </c>
      <c r="D11" s="34">
        <f t="shared" si="2"/>
        <v>7</v>
      </c>
      <c r="E11" s="25">
        <f t="shared" si="3"/>
        <v>18</v>
      </c>
      <c r="F11" s="25">
        <f t="shared" si="4"/>
        <v>6.3</v>
      </c>
      <c r="G11" s="26">
        <v>4</v>
      </c>
      <c r="H11" s="26"/>
      <c r="I11" s="21"/>
      <c r="J11" s="22"/>
      <c r="K11" s="34"/>
      <c r="L11" s="21"/>
      <c r="M11" s="22"/>
      <c r="N11" s="34"/>
      <c r="O11" s="21"/>
      <c r="P11" s="22"/>
      <c r="Q11" s="34"/>
      <c r="R11" s="21"/>
      <c r="S11" s="22"/>
      <c r="T11" s="34"/>
      <c r="U11" s="21"/>
      <c r="V11" s="22"/>
      <c r="W11" s="34"/>
      <c r="X11" s="21"/>
      <c r="Y11" s="22"/>
      <c r="Z11" s="34"/>
      <c r="AA11" s="21"/>
      <c r="AB11" s="22"/>
      <c r="AC11" s="34"/>
      <c r="AD11" s="21"/>
      <c r="AE11" s="22"/>
      <c r="AF11" s="34"/>
      <c r="AG11" s="21"/>
      <c r="AH11" s="22"/>
      <c r="AI11" s="34"/>
      <c r="AJ11" s="21"/>
      <c r="AK11" s="22"/>
      <c r="AL11" s="34"/>
      <c r="AM11" s="21"/>
      <c r="AN11" s="22"/>
      <c r="AO11" s="34"/>
      <c r="AP11" s="21"/>
      <c r="AQ11" s="27"/>
      <c r="AR11" s="34"/>
      <c r="AS11" s="112"/>
      <c r="AT11" s="114"/>
      <c r="AU11" s="113"/>
      <c r="AV11" s="112"/>
      <c r="AW11" s="114"/>
      <c r="AX11" s="113"/>
      <c r="AY11" s="112"/>
      <c r="AZ11" s="114"/>
      <c r="BA11" s="113"/>
      <c r="BB11" s="112"/>
      <c r="BC11" s="114"/>
      <c r="BD11" s="113"/>
      <c r="BE11" s="112"/>
      <c r="BF11" s="114"/>
      <c r="BG11" s="113"/>
      <c r="BH11" s="112">
        <v>8</v>
      </c>
      <c r="BI11" s="114">
        <v>71</v>
      </c>
      <c r="BJ11" s="113">
        <v>3</v>
      </c>
      <c r="BK11" s="112"/>
      <c r="BL11" s="114"/>
      <c r="BM11" s="113"/>
      <c r="BN11" s="112"/>
      <c r="BO11" s="114"/>
      <c r="BP11" s="113"/>
      <c r="BQ11" s="112"/>
      <c r="BR11" s="114"/>
      <c r="BS11" s="113"/>
      <c r="BT11" s="112"/>
      <c r="BU11" s="114"/>
      <c r="BV11" s="113"/>
      <c r="BW11" s="112"/>
      <c r="BX11" s="114"/>
      <c r="BY11" s="113"/>
      <c r="BZ11" s="112"/>
      <c r="CA11" s="114"/>
      <c r="CB11" s="113"/>
      <c r="CC11" s="112">
        <v>5</v>
      </c>
      <c r="CD11" s="114">
        <v>22</v>
      </c>
      <c r="CE11" s="113">
        <v>1</v>
      </c>
      <c r="CF11" s="112">
        <v>7</v>
      </c>
      <c r="CG11" s="114">
        <v>33</v>
      </c>
      <c r="CH11" s="113">
        <v>3</v>
      </c>
      <c r="CI11" s="112"/>
      <c r="CJ11" s="114"/>
      <c r="CK11" s="113"/>
      <c r="CL11" s="21"/>
      <c r="CM11" s="22"/>
      <c r="CN11" s="34"/>
      <c r="CT11" s="28"/>
      <c r="CU11" s="28"/>
      <c r="CV11" s="24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</row>
    <row r="12" spans="1:122" x14ac:dyDescent="0.2">
      <c r="A12" s="119" t="s">
        <v>67</v>
      </c>
      <c r="B12" s="21">
        <f t="shared" si="0"/>
        <v>42.400000000000006</v>
      </c>
      <c r="C12" s="22">
        <f t="shared" si="1"/>
        <v>176</v>
      </c>
      <c r="D12" s="34">
        <f t="shared" si="2"/>
        <v>6</v>
      </c>
      <c r="E12" s="25">
        <f t="shared" si="3"/>
        <v>29.333333333333332</v>
      </c>
      <c r="F12" s="25">
        <f t="shared" si="4"/>
        <v>4.1509433962264142</v>
      </c>
      <c r="G12" s="26">
        <v>4</v>
      </c>
      <c r="H12" s="26"/>
      <c r="I12" s="21"/>
      <c r="J12" s="22"/>
      <c r="K12" s="34"/>
      <c r="L12" s="21"/>
      <c r="M12" s="22"/>
      <c r="N12" s="23"/>
      <c r="O12" s="21"/>
      <c r="P12" s="22"/>
      <c r="Q12" s="34"/>
      <c r="R12" s="21"/>
      <c r="S12" s="22"/>
      <c r="T12" s="34"/>
      <c r="U12" s="21"/>
      <c r="V12" s="22"/>
      <c r="W12" s="23"/>
      <c r="X12" s="21"/>
      <c r="Y12" s="22"/>
      <c r="Z12" s="34"/>
      <c r="AA12" s="21"/>
      <c r="AB12" s="22"/>
      <c r="AC12" s="23"/>
      <c r="AD12" s="21"/>
      <c r="AE12" s="22"/>
      <c r="AF12" s="34"/>
      <c r="AG12" s="21"/>
      <c r="AH12" s="22"/>
      <c r="AI12" s="23"/>
      <c r="AJ12" s="21"/>
      <c r="AK12" s="22"/>
      <c r="AL12" s="23"/>
      <c r="AM12" s="21"/>
      <c r="AN12" s="22"/>
      <c r="AO12" s="34"/>
      <c r="AP12" s="21"/>
      <c r="AQ12" s="27"/>
      <c r="AR12" s="34"/>
      <c r="AS12" s="112"/>
      <c r="AT12" s="114"/>
      <c r="AU12" s="113"/>
      <c r="AV12" s="112"/>
      <c r="AW12" s="114"/>
      <c r="AX12" s="113"/>
      <c r="AY12" s="112"/>
      <c r="AZ12" s="114"/>
      <c r="BA12" s="113"/>
      <c r="BB12" s="112"/>
      <c r="BC12" s="114"/>
      <c r="BD12" s="113"/>
      <c r="BE12" s="112">
        <v>6.1</v>
      </c>
      <c r="BF12" s="114">
        <v>10</v>
      </c>
      <c r="BG12" s="113">
        <v>0</v>
      </c>
      <c r="BH12" s="112"/>
      <c r="BI12" s="114"/>
      <c r="BJ12" s="113"/>
      <c r="BK12" s="112"/>
      <c r="BL12" s="114"/>
      <c r="BM12" s="113"/>
      <c r="BN12" s="112">
        <v>8</v>
      </c>
      <c r="BO12" s="114">
        <v>35</v>
      </c>
      <c r="BP12" s="113">
        <v>1</v>
      </c>
      <c r="BQ12" s="112">
        <v>8</v>
      </c>
      <c r="BR12" s="114">
        <v>26</v>
      </c>
      <c r="BS12" s="113">
        <v>0</v>
      </c>
      <c r="BT12" s="112">
        <v>5.3</v>
      </c>
      <c r="BU12" s="114">
        <v>13</v>
      </c>
      <c r="BV12" s="113">
        <v>3</v>
      </c>
      <c r="BW12" s="112"/>
      <c r="BX12" s="114"/>
      <c r="BY12" s="113"/>
      <c r="BZ12" s="112">
        <v>8</v>
      </c>
      <c r="CA12" s="114">
        <v>69</v>
      </c>
      <c r="CB12" s="113">
        <v>0</v>
      </c>
      <c r="CC12" s="112"/>
      <c r="CD12" s="114"/>
      <c r="CE12" s="113"/>
      <c r="CF12" s="112"/>
      <c r="CG12" s="114"/>
      <c r="CH12" s="113"/>
      <c r="CI12" s="112">
        <v>7</v>
      </c>
      <c r="CJ12" s="114">
        <v>23</v>
      </c>
      <c r="CK12" s="113">
        <v>2</v>
      </c>
      <c r="CL12" s="21"/>
      <c r="CM12" s="22"/>
      <c r="CN12" s="34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</row>
    <row r="13" spans="1:122" x14ac:dyDescent="0.2">
      <c r="A13" s="119" t="s">
        <v>15</v>
      </c>
      <c r="B13" s="21">
        <f t="shared" si="0"/>
        <v>19.399999999999999</v>
      </c>
      <c r="C13" s="22">
        <f t="shared" si="1"/>
        <v>114</v>
      </c>
      <c r="D13" s="34">
        <f t="shared" si="2"/>
        <v>5</v>
      </c>
      <c r="E13" s="25">
        <f t="shared" si="3"/>
        <v>22.8</v>
      </c>
      <c r="F13" s="25">
        <f t="shared" si="4"/>
        <v>5.8762886597938149</v>
      </c>
      <c r="G13" s="26">
        <v>2</v>
      </c>
      <c r="H13" s="26"/>
      <c r="I13" s="21"/>
      <c r="J13" s="22"/>
      <c r="K13" s="23"/>
      <c r="L13" s="21"/>
      <c r="M13" s="22"/>
      <c r="N13" s="34"/>
      <c r="O13" s="21"/>
      <c r="P13" s="22"/>
      <c r="Q13" s="34"/>
      <c r="R13" s="21"/>
      <c r="S13" s="22"/>
      <c r="T13" s="23"/>
      <c r="U13" s="21"/>
      <c r="V13" s="22"/>
      <c r="W13" s="23"/>
      <c r="X13" s="21"/>
      <c r="Y13" s="22"/>
      <c r="Z13" s="34"/>
      <c r="AA13" s="21"/>
      <c r="AB13" s="22"/>
      <c r="AC13" s="34"/>
      <c r="AD13" s="21"/>
      <c r="AE13" s="22"/>
      <c r="AF13" s="23"/>
      <c r="AG13" s="21"/>
      <c r="AH13" s="22"/>
      <c r="AI13" s="23"/>
      <c r="AJ13" s="21"/>
      <c r="AK13" s="22"/>
      <c r="AL13" s="34"/>
      <c r="AM13" s="21"/>
      <c r="AN13" s="22"/>
      <c r="AO13" s="23"/>
      <c r="AP13" s="21"/>
      <c r="AQ13" s="27"/>
      <c r="AR13" s="34"/>
      <c r="AS13" s="112">
        <v>4.4000000000000004</v>
      </c>
      <c r="AT13" s="114">
        <v>11</v>
      </c>
      <c r="AU13" s="113">
        <v>3</v>
      </c>
      <c r="AV13" s="112">
        <v>4</v>
      </c>
      <c r="AW13" s="114">
        <v>20</v>
      </c>
      <c r="AX13" s="113">
        <v>0</v>
      </c>
      <c r="AY13" s="112"/>
      <c r="AZ13" s="114"/>
      <c r="BA13" s="113"/>
      <c r="BB13" s="112"/>
      <c r="BC13" s="114"/>
      <c r="BD13" s="113"/>
      <c r="BE13" s="112"/>
      <c r="BF13" s="114"/>
      <c r="BG13" s="113"/>
      <c r="BH13" s="112">
        <v>3</v>
      </c>
      <c r="BI13" s="114">
        <v>44</v>
      </c>
      <c r="BJ13" s="113">
        <v>1</v>
      </c>
      <c r="BK13" s="112"/>
      <c r="BL13" s="114"/>
      <c r="BM13" s="113"/>
      <c r="BN13" s="112"/>
      <c r="BO13" s="114"/>
      <c r="BP13" s="113"/>
      <c r="BQ13" s="112"/>
      <c r="BR13" s="114"/>
      <c r="BS13" s="113"/>
      <c r="BT13" s="112"/>
      <c r="BU13" s="114"/>
      <c r="BV13" s="113"/>
      <c r="BW13" s="112">
        <v>1</v>
      </c>
      <c r="BX13" s="114">
        <v>7</v>
      </c>
      <c r="BY13" s="113">
        <v>0</v>
      </c>
      <c r="BZ13" s="112"/>
      <c r="CA13" s="114"/>
      <c r="CB13" s="113"/>
      <c r="CC13" s="112"/>
      <c r="CD13" s="114"/>
      <c r="CE13" s="113"/>
      <c r="CF13" s="112">
        <v>7</v>
      </c>
      <c r="CG13" s="114">
        <v>32</v>
      </c>
      <c r="CH13" s="113">
        <v>1</v>
      </c>
      <c r="CI13" s="112"/>
      <c r="CJ13" s="114"/>
      <c r="CK13" s="113"/>
      <c r="CL13" s="21"/>
      <c r="CM13" s="22"/>
      <c r="CN13" s="34"/>
      <c r="CT13" s="28"/>
      <c r="CU13" s="28"/>
      <c r="CV13" s="24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</row>
    <row r="14" spans="1:122" x14ac:dyDescent="0.2">
      <c r="A14" s="119" t="s">
        <v>60</v>
      </c>
      <c r="B14" s="21">
        <f t="shared" si="0"/>
        <v>23.3</v>
      </c>
      <c r="C14" s="22">
        <f t="shared" si="1"/>
        <v>89</v>
      </c>
      <c r="D14" s="34">
        <f t="shared" si="2"/>
        <v>4</v>
      </c>
      <c r="E14" s="25">
        <f t="shared" si="3"/>
        <v>22.25</v>
      </c>
      <c r="F14" s="25">
        <f t="shared" si="4"/>
        <v>3.8197424892703862</v>
      </c>
      <c r="G14" s="26">
        <v>4</v>
      </c>
      <c r="H14" s="26"/>
      <c r="I14" s="21"/>
      <c r="J14" s="22"/>
      <c r="K14" s="34"/>
      <c r="L14" s="21"/>
      <c r="M14" s="22"/>
      <c r="N14" s="23"/>
      <c r="O14" s="21"/>
      <c r="P14" s="22"/>
      <c r="Q14" s="34"/>
      <c r="R14" s="21"/>
      <c r="S14" s="22"/>
      <c r="T14" s="34"/>
      <c r="U14" s="21"/>
      <c r="V14" s="22"/>
      <c r="W14" s="23"/>
      <c r="X14" s="21"/>
      <c r="Y14" s="22"/>
      <c r="Z14" s="34"/>
      <c r="AA14" s="21"/>
      <c r="AB14" s="22"/>
      <c r="AC14" s="23"/>
      <c r="AD14" s="21"/>
      <c r="AE14" s="22"/>
      <c r="AF14" s="34"/>
      <c r="AG14" s="21"/>
      <c r="AH14" s="22"/>
      <c r="AI14" s="23"/>
      <c r="AJ14" s="21"/>
      <c r="AK14" s="22"/>
      <c r="AL14" s="23"/>
      <c r="AM14" s="21"/>
      <c r="AN14" s="22"/>
      <c r="AO14" s="34"/>
      <c r="AP14" s="21"/>
      <c r="AQ14" s="27"/>
      <c r="AR14" s="34"/>
      <c r="AS14" s="112"/>
      <c r="AT14" s="114"/>
      <c r="AU14" s="113"/>
      <c r="AV14" s="112"/>
      <c r="AW14" s="114"/>
      <c r="AX14" s="113"/>
      <c r="AY14" s="112"/>
      <c r="AZ14" s="114"/>
      <c r="BA14" s="113"/>
      <c r="BB14" s="112"/>
      <c r="BC14" s="114"/>
      <c r="BD14" s="113"/>
      <c r="BE14" s="112"/>
      <c r="BF14" s="114"/>
      <c r="BG14" s="113"/>
      <c r="BH14" s="112"/>
      <c r="BI14" s="114"/>
      <c r="BJ14" s="113"/>
      <c r="BK14" s="112">
        <v>1.3</v>
      </c>
      <c r="BL14" s="114">
        <v>5</v>
      </c>
      <c r="BM14" s="113">
        <v>1</v>
      </c>
      <c r="BN14" s="112"/>
      <c r="BO14" s="114"/>
      <c r="BP14" s="113"/>
      <c r="BQ14" s="112"/>
      <c r="BR14" s="114"/>
      <c r="BS14" s="113"/>
      <c r="BT14" s="112">
        <v>8</v>
      </c>
      <c r="BU14" s="114">
        <v>9</v>
      </c>
      <c r="BV14" s="113">
        <v>3</v>
      </c>
      <c r="BW14" s="112"/>
      <c r="BX14" s="114"/>
      <c r="BY14" s="113"/>
      <c r="BZ14" s="112"/>
      <c r="CA14" s="114"/>
      <c r="CB14" s="113"/>
      <c r="CC14" s="112">
        <v>8</v>
      </c>
      <c r="CD14" s="114">
        <v>48</v>
      </c>
      <c r="CE14" s="113">
        <v>0</v>
      </c>
      <c r="CF14" s="112"/>
      <c r="CG14" s="114"/>
      <c r="CH14" s="113"/>
      <c r="CI14" s="112">
        <v>6</v>
      </c>
      <c r="CJ14" s="114">
        <v>27</v>
      </c>
      <c r="CK14" s="113">
        <v>0</v>
      </c>
      <c r="CL14" s="21"/>
      <c r="CM14" s="22"/>
      <c r="CN14" s="34"/>
      <c r="CT14" s="28"/>
      <c r="CU14" s="28"/>
      <c r="CV14" s="24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</row>
    <row r="15" spans="1:122" x14ac:dyDescent="0.2">
      <c r="A15" s="119" t="s">
        <v>65</v>
      </c>
      <c r="B15" s="21">
        <f t="shared" si="0"/>
        <v>9</v>
      </c>
      <c r="C15" s="22">
        <f t="shared" si="1"/>
        <v>89</v>
      </c>
      <c r="D15" s="34">
        <f t="shared" si="2"/>
        <v>3</v>
      </c>
      <c r="E15" s="25">
        <f t="shared" si="3"/>
        <v>29.666666666666668</v>
      </c>
      <c r="F15" s="25">
        <f t="shared" si="4"/>
        <v>9.8888888888888893</v>
      </c>
      <c r="G15" s="26"/>
      <c r="H15" s="26"/>
      <c r="I15" s="21"/>
      <c r="J15" s="22"/>
      <c r="K15" s="34"/>
      <c r="L15" s="21"/>
      <c r="M15" s="22"/>
      <c r="N15" s="34"/>
      <c r="O15" s="21"/>
      <c r="P15" s="22"/>
      <c r="Q15" s="34"/>
      <c r="R15" s="21"/>
      <c r="S15" s="22"/>
      <c r="T15" s="34"/>
      <c r="U15" s="21"/>
      <c r="V15" s="22"/>
      <c r="W15" s="34"/>
      <c r="X15" s="21"/>
      <c r="Y15" s="22"/>
      <c r="Z15" s="34"/>
      <c r="AA15" s="21"/>
      <c r="AB15" s="22"/>
      <c r="AC15" s="23"/>
      <c r="AD15" s="21"/>
      <c r="AE15" s="22"/>
      <c r="AF15" s="34"/>
      <c r="AG15" s="21"/>
      <c r="AH15" s="22"/>
      <c r="AI15" s="34"/>
      <c r="AJ15" s="21"/>
      <c r="AK15" s="22"/>
      <c r="AL15" s="34"/>
      <c r="AM15" s="21"/>
      <c r="AN15" s="22"/>
      <c r="AO15" s="34"/>
      <c r="AP15" s="21"/>
      <c r="AQ15" s="27"/>
      <c r="AR15" s="34"/>
      <c r="AS15" s="112"/>
      <c r="AT15" s="114"/>
      <c r="AU15" s="113"/>
      <c r="AV15" s="112"/>
      <c r="AW15" s="114"/>
      <c r="AX15" s="113"/>
      <c r="AY15" s="112"/>
      <c r="AZ15" s="114"/>
      <c r="BA15" s="113"/>
      <c r="BB15" s="112">
        <v>7</v>
      </c>
      <c r="BC15" s="114">
        <v>57</v>
      </c>
      <c r="BD15" s="113">
        <v>2</v>
      </c>
      <c r="BE15" s="112"/>
      <c r="BF15" s="114"/>
      <c r="BG15" s="113"/>
      <c r="BH15" s="112"/>
      <c r="BI15" s="114"/>
      <c r="BJ15" s="113"/>
      <c r="BK15" s="112"/>
      <c r="BL15" s="114"/>
      <c r="BM15" s="113"/>
      <c r="BN15" s="112"/>
      <c r="BO15" s="114"/>
      <c r="BP15" s="113"/>
      <c r="BQ15" s="112"/>
      <c r="BR15" s="114"/>
      <c r="BS15" s="113"/>
      <c r="BT15" s="112"/>
      <c r="BU15" s="114"/>
      <c r="BV15" s="113"/>
      <c r="BW15" s="112"/>
      <c r="BX15" s="114"/>
      <c r="BY15" s="113"/>
      <c r="BZ15" s="112"/>
      <c r="CA15" s="114"/>
      <c r="CB15" s="113"/>
      <c r="CC15" s="112"/>
      <c r="CD15" s="114"/>
      <c r="CE15" s="113"/>
      <c r="CF15" s="112">
        <v>2</v>
      </c>
      <c r="CG15" s="114">
        <v>32</v>
      </c>
      <c r="CH15" s="113">
        <v>1</v>
      </c>
      <c r="CI15" s="112"/>
      <c r="CJ15" s="114"/>
      <c r="CK15" s="113"/>
      <c r="CL15" s="21"/>
      <c r="CM15" s="22"/>
      <c r="CN15" s="34"/>
      <c r="CT15" s="28"/>
      <c r="CU15" s="28"/>
      <c r="CV15" s="24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</row>
    <row r="16" spans="1:122" x14ac:dyDescent="0.2">
      <c r="A16" s="119" t="s">
        <v>18</v>
      </c>
      <c r="B16" s="21">
        <f t="shared" si="0"/>
        <v>22</v>
      </c>
      <c r="C16" s="22">
        <f t="shared" si="1"/>
        <v>67</v>
      </c>
      <c r="D16" s="34">
        <f t="shared" si="2"/>
        <v>3</v>
      </c>
      <c r="E16" s="25">
        <f t="shared" si="3"/>
        <v>22.333333333333332</v>
      </c>
      <c r="F16" s="25">
        <f t="shared" si="4"/>
        <v>3.0454545454545454</v>
      </c>
      <c r="G16" s="26">
        <v>2</v>
      </c>
      <c r="H16" s="26"/>
      <c r="I16" s="21"/>
      <c r="J16" s="22"/>
      <c r="K16" s="23"/>
      <c r="L16" s="21"/>
      <c r="M16" s="22"/>
      <c r="N16" s="34"/>
      <c r="O16" s="21"/>
      <c r="P16" s="22"/>
      <c r="Q16" s="34"/>
      <c r="R16" s="21"/>
      <c r="S16" s="22"/>
      <c r="T16" s="34"/>
      <c r="U16" s="21"/>
      <c r="V16" s="22"/>
      <c r="W16" s="34"/>
      <c r="X16" s="21"/>
      <c r="Y16" s="22"/>
      <c r="Z16" s="34"/>
      <c r="AA16" s="21"/>
      <c r="AB16" s="22"/>
      <c r="AC16" s="34"/>
      <c r="AD16" s="21"/>
      <c r="AE16" s="22"/>
      <c r="AF16" s="34"/>
      <c r="AG16" s="21"/>
      <c r="AH16" s="22"/>
      <c r="AI16" s="34"/>
      <c r="AJ16" s="21"/>
      <c r="AK16" s="22"/>
      <c r="AL16" s="34"/>
      <c r="AM16" s="21"/>
      <c r="AN16" s="22"/>
      <c r="AO16" s="34"/>
      <c r="AP16" s="21"/>
      <c r="AQ16" s="27"/>
      <c r="AR16" s="34"/>
      <c r="AS16" s="112"/>
      <c r="AT16" s="114"/>
      <c r="AU16" s="115"/>
      <c r="AV16" s="112"/>
      <c r="AW16" s="114"/>
      <c r="AX16" s="113"/>
      <c r="AY16" s="112"/>
      <c r="AZ16" s="114"/>
      <c r="BA16" s="113"/>
      <c r="BB16" s="112"/>
      <c r="BC16" s="114"/>
      <c r="BD16" s="113"/>
      <c r="BE16" s="112"/>
      <c r="BF16" s="114"/>
      <c r="BG16" s="113"/>
      <c r="BH16" s="112">
        <v>8</v>
      </c>
      <c r="BI16" s="114">
        <v>20</v>
      </c>
      <c r="BJ16" s="113">
        <v>0</v>
      </c>
      <c r="BK16" s="112">
        <v>8</v>
      </c>
      <c r="BL16" s="114">
        <v>30</v>
      </c>
      <c r="BM16" s="113">
        <v>1</v>
      </c>
      <c r="BN16" s="112"/>
      <c r="BO16" s="114"/>
      <c r="BP16" s="113"/>
      <c r="BQ16" s="112">
        <v>6</v>
      </c>
      <c r="BR16" s="114">
        <v>17</v>
      </c>
      <c r="BS16" s="113">
        <v>2</v>
      </c>
      <c r="BT16" s="112"/>
      <c r="BU16" s="114"/>
      <c r="BV16" s="113"/>
      <c r="BW16" s="112"/>
      <c r="BX16" s="114"/>
      <c r="BY16" s="113"/>
      <c r="BZ16" s="112"/>
      <c r="CA16" s="114"/>
      <c r="CB16" s="113"/>
      <c r="CC16" s="112"/>
      <c r="CD16" s="114"/>
      <c r="CE16" s="113"/>
      <c r="CF16" s="112"/>
      <c r="CG16" s="114"/>
      <c r="CH16" s="113"/>
      <c r="CI16" s="112"/>
      <c r="CJ16" s="114"/>
      <c r="CK16" s="113"/>
      <c r="CL16" s="21"/>
      <c r="CM16" s="22"/>
      <c r="CN16" s="34"/>
      <c r="CT16" s="28"/>
      <c r="CU16" s="28"/>
      <c r="CV16" s="24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</row>
    <row r="17" spans="1:122" x14ac:dyDescent="0.2">
      <c r="A17" s="119" t="s">
        <v>76</v>
      </c>
      <c r="B17" s="21">
        <f t="shared" si="0"/>
        <v>16</v>
      </c>
      <c r="C17" s="22">
        <f t="shared" si="1"/>
        <v>105</v>
      </c>
      <c r="D17" s="34">
        <f t="shared" si="2"/>
        <v>3</v>
      </c>
      <c r="E17" s="25">
        <f t="shared" si="3"/>
        <v>35</v>
      </c>
      <c r="F17" s="25">
        <f t="shared" si="4"/>
        <v>6.5625</v>
      </c>
      <c r="G17" s="26"/>
      <c r="H17" s="26"/>
      <c r="I17" s="21"/>
      <c r="J17" s="22"/>
      <c r="K17" s="34"/>
      <c r="L17" s="21"/>
      <c r="M17" s="22"/>
      <c r="N17" s="34"/>
      <c r="O17" s="21"/>
      <c r="P17" s="22"/>
      <c r="Q17" s="34"/>
      <c r="R17" s="21"/>
      <c r="S17" s="22"/>
      <c r="T17" s="34"/>
      <c r="U17" s="21"/>
      <c r="V17" s="22"/>
      <c r="W17" s="34"/>
      <c r="X17" s="21"/>
      <c r="Y17" s="22"/>
      <c r="Z17" s="34"/>
      <c r="AA17" s="21"/>
      <c r="AB17" s="22"/>
      <c r="AC17" s="34"/>
      <c r="AD17" s="21"/>
      <c r="AE17" s="22"/>
      <c r="AF17" s="34"/>
      <c r="AG17" s="21"/>
      <c r="AH17" s="22"/>
      <c r="AI17" s="34"/>
      <c r="AJ17" s="21"/>
      <c r="AK17" s="22"/>
      <c r="AL17" s="34"/>
      <c r="AM17" s="21"/>
      <c r="AN17" s="22"/>
      <c r="AO17" s="34"/>
      <c r="AP17" s="21"/>
      <c r="AQ17" s="27"/>
      <c r="AR17" s="34"/>
      <c r="AS17" s="112"/>
      <c r="AT17" s="114"/>
      <c r="AU17" s="113"/>
      <c r="AV17" s="112"/>
      <c r="AW17" s="114"/>
      <c r="AX17" s="113"/>
      <c r="AY17" s="112"/>
      <c r="AZ17" s="114"/>
      <c r="BA17" s="113"/>
      <c r="BB17" s="112"/>
      <c r="BC17" s="114"/>
      <c r="BD17" s="113"/>
      <c r="BE17" s="112"/>
      <c r="BF17" s="114"/>
      <c r="BG17" s="113"/>
      <c r="BH17" s="112"/>
      <c r="BI17" s="114"/>
      <c r="BJ17" s="113"/>
      <c r="BK17" s="112"/>
      <c r="BL17" s="114"/>
      <c r="BM17" s="113"/>
      <c r="BN17" s="112">
        <v>8</v>
      </c>
      <c r="BO17" s="114">
        <v>40</v>
      </c>
      <c r="BP17" s="113">
        <v>1</v>
      </c>
      <c r="BQ17" s="112"/>
      <c r="BR17" s="114"/>
      <c r="BS17" s="113"/>
      <c r="BT17" s="112"/>
      <c r="BU17" s="114"/>
      <c r="BV17" s="113"/>
      <c r="BW17" s="112"/>
      <c r="BX17" s="114"/>
      <c r="BY17" s="113"/>
      <c r="BZ17" s="112">
        <v>4</v>
      </c>
      <c r="CA17" s="114">
        <v>39</v>
      </c>
      <c r="CB17" s="113">
        <v>0</v>
      </c>
      <c r="CC17" s="112"/>
      <c r="CD17" s="114"/>
      <c r="CE17" s="113"/>
      <c r="CF17" s="112"/>
      <c r="CG17" s="114"/>
      <c r="CH17" s="113"/>
      <c r="CI17" s="112">
        <v>4</v>
      </c>
      <c r="CJ17" s="114">
        <v>26</v>
      </c>
      <c r="CK17" s="113">
        <v>2</v>
      </c>
      <c r="CL17" s="21"/>
      <c r="CM17" s="22"/>
      <c r="CN17" s="34"/>
      <c r="CT17" s="28"/>
      <c r="CU17" s="28"/>
      <c r="CV17" s="24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</row>
    <row r="18" spans="1:122" x14ac:dyDescent="0.2">
      <c r="A18" s="119" t="s">
        <v>73</v>
      </c>
      <c r="B18" s="21">
        <f t="shared" si="0"/>
        <v>16</v>
      </c>
      <c r="C18" s="22">
        <f t="shared" si="1"/>
        <v>105</v>
      </c>
      <c r="D18" s="34">
        <f t="shared" si="2"/>
        <v>3</v>
      </c>
      <c r="E18" s="25">
        <f t="shared" si="3"/>
        <v>35</v>
      </c>
      <c r="F18" s="25">
        <f t="shared" si="4"/>
        <v>6.5625</v>
      </c>
      <c r="G18" s="26">
        <v>2</v>
      </c>
      <c r="H18" s="26"/>
      <c r="I18" s="21"/>
      <c r="J18" s="22"/>
      <c r="K18" s="34"/>
      <c r="L18" s="21"/>
      <c r="M18" s="22"/>
      <c r="N18" s="34"/>
      <c r="O18" s="21"/>
      <c r="P18" s="22"/>
      <c r="Q18" s="34"/>
      <c r="R18" s="21"/>
      <c r="S18" s="22"/>
      <c r="T18" s="34"/>
      <c r="U18" s="21"/>
      <c r="V18" s="22"/>
      <c r="W18" s="34"/>
      <c r="X18" s="21"/>
      <c r="Y18" s="22"/>
      <c r="Z18" s="23"/>
      <c r="AA18" s="21"/>
      <c r="AB18" s="22"/>
      <c r="AC18" s="34"/>
      <c r="AD18" s="21"/>
      <c r="AE18" s="22"/>
      <c r="AF18" s="34"/>
      <c r="AG18" s="21"/>
      <c r="AH18" s="22"/>
      <c r="AI18" s="34"/>
      <c r="AJ18" s="21"/>
      <c r="AK18" s="22"/>
      <c r="AL18" s="34"/>
      <c r="AM18" s="21"/>
      <c r="AN18" s="22"/>
      <c r="AO18" s="34"/>
      <c r="AP18" s="21"/>
      <c r="AQ18" s="27"/>
      <c r="AR18" s="34"/>
      <c r="AS18" s="112"/>
      <c r="AT18" s="114"/>
      <c r="AU18" s="115"/>
      <c r="AV18" s="112"/>
      <c r="AW18" s="114"/>
      <c r="AX18" s="113"/>
      <c r="AY18" s="112"/>
      <c r="AZ18" s="114"/>
      <c r="BA18" s="113"/>
      <c r="BB18" s="112"/>
      <c r="BC18" s="114"/>
      <c r="BD18" s="113"/>
      <c r="BE18" s="112"/>
      <c r="BF18" s="114"/>
      <c r="BG18" s="113"/>
      <c r="BH18" s="112"/>
      <c r="BI18" s="114"/>
      <c r="BJ18" s="113"/>
      <c r="BK18" s="112">
        <v>4</v>
      </c>
      <c r="BL18" s="114">
        <v>23</v>
      </c>
      <c r="BM18" s="113">
        <v>2</v>
      </c>
      <c r="BN18" s="112"/>
      <c r="BO18" s="114"/>
      <c r="BP18" s="113"/>
      <c r="BQ18" s="112"/>
      <c r="BR18" s="114"/>
      <c r="BS18" s="113"/>
      <c r="BT18" s="112">
        <v>4</v>
      </c>
      <c r="BU18" s="114">
        <v>26</v>
      </c>
      <c r="BV18" s="113">
        <v>1</v>
      </c>
      <c r="BW18" s="112"/>
      <c r="BX18" s="114"/>
      <c r="BY18" s="113"/>
      <c r="BZ18" s="112">
        <v>8</v>
      </c>
      <c r="CA18" s="114">
        <v>56</v>
      </c>
      <c r="CB18" s="113">
        <v>0</v>
      </c>
      <c r="CC18" s="112"/>
      <c r="CD18" s="114"/>
      <c r="CE18" s="113"/>
      <c r="CF18" s="112"/>
      <c r="CG18" s="114"/>
      <c r="CH18" s="113"/>
      <c r="CI18" s="112"/>
      <c r="CJ18" s="114"/>
      <c r="CK18" s="113"/>
      <c r="CL18" s="21"/>
      <c r="CM18" s="22"/>
      <c r="CN18" s="34"/>
      <c r="CT18" s="28"/>
      <c r="CU18" s="28"/>
      <c r="CV18" s="24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</row>
    <row r="19" spans="1:122" x14ac:dyDescent="0.2">
      <c r="A19" s="119" t="s">
        <v>71</v>
      </c>
      <c r="B19" s="21">
        <f t="shared" si="0"/>
        <v>4</v>
      </c>
      <c r="C19" s="22">
        <f t="shared" si="1"/>
        <v>19</v>
      </c>
      <c r="D19" s="34">
        <f t="shared" si="2"/>
        <v>3</v>
      </c>
      <c r="E19" s="25">
        <f t="shared" si="3"/>
        <v>6.333333333333333</v>
      </c>
      <c r="F19" s="25">
        <f t="shared" si="4"/>
        <v>4.75</v>
      </c>
      <c r="G19" s="26"/>
      <c r="H19" s="26"/>
      <c r="I19" s="21"/>
      <c r="J19" s="22"/>
      <c r="K19" s="34"/>
      <c r="L19" s="21"/>
      <c r="M19" s="22"/>
      <c r="N19" s="34"/>
      <c r="O19" s="21"/>
      <c r="P19" s="22"/>
      <c r="Q19" s="34"/>
      <c r="R19" s="21"/>
      <c r="S19" s="22"/>
      <c r="T19" s="34"/>
      <c r="U19" s="21"/>
      <c r="V19" s="22"/>
      <c r="W19" s="34"/>
      <c r="X19" s="21"/>
      <c r="Y19" s="22"/>
      <c r="Z19" s="34"/>
      <c r="AA19" s="21"/>
      <c r="AB19" s="22"/>
      <c r="AC19" s="34"/>
      <c r="AD19" s="21"/>
      <c r="AE19" s="22"/>
      <c r="AF19" s="34"/>
      <c r="AG19" s="21"/>
      <c r="AH19" s="22"/>
      <c r="AI19" s="34"/>
      <c r="AJ19" s="21"/>
      <c r="AK19" s="22"/>
      <c r="AL19" s="23"/>
      <c r="AM19" s="21"/>
      <c r="AN19" s="22"/>
      <c r="AO19" s="34"/>
      <c r="AP19" s="21"/>
      <c r="AQ19" s="27"/>
      <c r="AR19" s="23"/>
      <c r="AS19" s="112"/>
      <c r="AT19" s="114"/>
      <c r="AU19" s="113"/>
      <c r="AV19" s="112"/>
      <c r="AW19" s="114"/>
      <c r="AX19" s="113"/>
      <c r="AY19" s="112"/>
      <c r="AZ19" s="114"/>
      <c r="BA19" s="113"/>
      <c r="BB19" s="112"/>
      <c r="BC19" s="114"/>
      <c r="BD19" s="113"/>
      <c r="BE19" s="112">
        <v>4</v>
      </c>
      <c r="BF19" s="114">
        <v>19</v>
      </c>
      <c r="BG19" s="113">
        <v>3</v>
      </c>
      <c r="BH19" s="112"/>
      <c r="BI19" s="114"/>
      <c r="BJ19" s="113"/>
      <c r="BK19" s="112"/>
      <c r="BL19" s="114"/>
      <c r="BM19" s="113"/>
      <c r="BN19" s="112"/>
      <c r="BO19" s="114"/>
      <c r="BP19" s="113"/>
      <c r="BQ19" s="112"/>
      <c r="BR19" s="114"/>
      <c r="BS19" s="113"/>
      <c r="BT19" s="112"/>
      <c r="BU19" s="114"/>
      <c r="BV19" s="113"/>
      <c r="BW19" s="112"/>
      <c r="BX19" s="114"/>
      <c r="BY19" s="113"/>
      <c r="BZ19" s="112"/>
      <c r="CA19" s="114"/>
      <c r="CB19" s="113"/>
      <c r="CC19" s="112"/>
      <c r="CD19" s="114"/>
      <c r="CE19" s="113"/>
      <c r="CF19" s="112"/>
      <c r="CG19" s="114"/>
      <c r="CH19" s="113"/>
      <c r="CI19" s="112"/>
      <c r="CJ19" s="114"/>
      <c r="CK19" s="113"/>
      <c r="CL19" s="21"/>
      <c r="CM19" s="22"/>
      <c r="CN19" s="34"/>
      <c r="CT19" s="28"/>
      <c r="CU19" s="28"/>
      <c r="CV19" s="24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</row>
    <row r="20" spans="1:122" x14ac:dyDescent="0.2">
      <c r="A20" s="119" t="s">
        <v>14</v>
      </c>
      <c r="B20" s="21">
        <f t="shared" si="0"/>
        <v>27.4</v>
      </c>
      <c r="C20" s="22">
        <f t="shared" si="1"/>
        <v>164</v>
      </c>
      <c r="D20" s="34">
        <f t="shared" si="2"/>
        <v>2</v>
      </c>
      <c r="E20" s="25">
        <f t="shared" si="3"/>
        <v>82</v>
      </c>
      <c r="F20" s="25">
        <f t="shared" si="4"/>
        <v>5.9854014598540148</v>
      </c>
      <c r="G20" s="26">
        <v>3</v>
      </c>
      <c r="H20" s="26"/>
      <c r="I20" s="21"/>
      <c r="J20" s="22"/>
      <c r="K20" s="23"/>
      <c r="L20" s="21"/>
      <c r="M20" s="22"/>
      <c r="N20" s="34"/>
      <c r="O20" s="21"/>
      <c r="P20" s="22"/>
      <c r="Q20" s="23"/>
      <c r="R20" s="21"/>
      <c r="S20" s="22"/>
      <c r="T20" s="23"/>
      <c r="U20" s="21"/>
      <c r="V20" s="22"/>
      <c r="W20" s="34"/>
      <c r="X20" s="21"/>
      <c r="Y20" s="22"/>
      <c r="Z20" s="23"/>
      <c r="AA20" s="21"/>
      <c r="AB20" s="22"/>
      <c r="AC20" s="34"/>
      <c r="AD20" s="21"/>
      <c r="AE20" s="22"/>
      <c r="AF20" s="23"/>
      <c r="AG20" s="21"/>
      <c r="AH20" s="22"/>
      <c r="AI20" s="23"/>
      <c r="AJ20" s="21"/>
      <c r="AK20" s="22"/>
      <c r="AL20" s="34"/>
      <c r="AM20" s="21"/>
      <c r="AN20" s="22"/>
      <c r="AO20" s="23"/>
      <c r="AP20" s="21"/>
      <c r="AQ20" s="27"/>
      <c r="AR20" s="34"/>
      <c r="AS20" s="112"/>
      <c r="AT20" s="114"/>
      <c r="AU20" s="113"/>
      <c r="AV20" s="112"/>
      <c r="AW20" s="114"/>
      <c r="AX20" s="113"/>
      <c r="AY20" s="112"/>
      <c r="AZ20" s="114"/>
      <c r="BA20" s="113"/>
      <c r="BB20" s="112"/>
      <c r="BC20" s="114"/>
      <c r="BD20" s="113"/>
      <c r="BE20" s="112">
        <v>6</v>
      </c>
      <c r="BF20" s="114">
        <v>23</v>
      </c>
      <c r="BG20" s="113">
        <v>1</v>
      </c>
      <c r="BH20" s="112">
        <v>5</v>
      </c>
      <c r="BI20" s="114">
        <v>39</v>
      </c>
      <c r="BJ20" s="113">
        <v>0</v>
      </c>
      <c r="BK20" s="112"/>
      <c r="BL20" s="114"/>
      <c r="BM20" s="113"/>
      <c r="BN20" s="112">
        <v>3</v>
      </c>
      <c r="BO20" s="114">
        <v>35</v>
      </c>
      <c r="BP20" s="113">
        <v>0</v>
      </c>
      <c r="BQ20" s="112">
        <v>4.4000000000000004</v>
      </c>
      <c r="BR20" s="114">
        <v>18</v>
      </c>
      <c r="BS20" s="113">
        <v>1</v>
      </c>
      <c r="BT20" s="112"/>
      <c r="BU20" s="114"/>
      <c r="BV20" s="113"/>
      <c r="BW20" s="112"/>
      <c r="BX20" s="114"/>
      <c r="BY20" s="113"/>
      <c r="BZ20" s="112">
        <v>5</v>
      </c>
      <c r="CA20" s="114">
        <v>33</v>
      </c>
      <c r="CB20" s="113">
        <v>0</v>
      </c>
      <c r="CC20" s="112">
        <v>4</v>
      </c>
      <c r="CD20" s="114">
        <v>16</v>
      </c>
      <c r="CE20" s="113">
        <v>0</v>
      </c>
      <c r="CF20" s="112"/>
      <c r="CG20" s="114"/>
      <c r="CH20" s="113"/>
      <c r="CI20" s="112"/>
      <c r="CJ20" s="114"/>
      <c r="CK20" s="113"/>
      <c r="CL20" s="21"/>
      <c r="CM20" s="22"/>
      <c r="CN20" s="34"/>
      <c r="CT20" s="28"/>
      <c r="CU20" s="28"/>
      <c r="CV20" s="24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</row>
    <row r="21" spans="1:122" x14ac:dyDescent="0.2">
      <c r="A21" s="119" t="s">
        <v>80</v>
      </c>
      <c r="B21" s="21">
        <f t="shared" si="0"/>
        <v>10</v>
      </c>
      <c r="C21" s="22">
        <f t="shared" si="1"/>
        <v>67</v>
      </c>
      <c r="D21" s="34">
        <f t="shared" si="2"/>
        <v>2</v>
      </c>
      <c r="E21" s="25">
        <f t="shared" si="3"/>
        <v>33.5</v>
      </c>
      <c r="F21" s="25">
        <f t="shared" si="4"/>
        <v>6.7</v>
      </c>
      <c r="G21" s="26"/>
      <c r="H21" s="26"/>
      <c r="I21" s="21"/>
      <c r="J21" s="22"/>
      <c r="K21" s="34"/>
      <c r="L21" s="21"/>
      <c r="M21" s="22"/>
      <c r="N21" s="34"/>
      <c r="O21" s="21"/>
      <c r="P21" s="22"/>
      <c r="Q21" s="34"/>
      <c r="R21" s="21"/>
      <c r="S21" s="22"/>
      <c r="T21" s="34"/>
      <c r="U21" s="21"/>
      <c r="V21" s="22"/>
      <c r="W21" s="34"/>
      <c r="X21" s="21"/>
      <c r="Y21" s="22"/>
      <c r="Z21" s="34"/>
      <c r="AA21" s="21"/>
      <c r="AB21" s="22"/>
      <c r="AC21" s="34"/>
      <c r="AD21" s="21"/>
      <c r="AE21" s="22"/>
      <c r="AF21" s="34"/>
      <c r="AG21" s="21"/>
      <c r="AH21" s="22"/>
      <c r="AI21" s="23"/>
      <c r="AJ21" s="21"/>
      <c r="AK21" s="22"/>
      <c r="AL21" s="23"/>
      <c r="AM21" s="21"/>
      <c r="AN21" s="22"/>
      <c r="AO21" s="34"/>
      <c r="AP21" s="21"/>
      <c r="AQ21" s="27"/>
      <c r="AR21" s="34"/>
      <c r="AS21" s="112"/>
      <c r="AT21" s="114"/>
      <c r="AU21" s="113"/>
      <c r="AV21" s="112"/>
      <c r="AW21" s="114"/>
      <c r="AX21" s="113"/>
      <c r="AY21" s="112"/>
      <c r="AZ21" s="114"/>
      <c r="BA21" s="113"/>
      <c r="BB21" s="112"/>
      <c r="BC21" s="114"/>
      <c r="BD21" s="113"/>
      <c r="BE21" s="112"/>
      <c r="BF21" s="114"/>
      <c r="BG21" s="113"/>
      <c r="BH21" s="112"/>
      <c r="BI21" s="114"/>
      <c r="BJ21" s="113"/>
      <c r="BK21" s="112"/>
      <c r="BL21" s="114"/>
      <c r="BM21" s="113"/>
      <c r="BN21" s="112"/>
      <c r="BO21" s="114"/>
      <c r="BP21" s="113"/>
      <c r="BQ21" s="112">
        <v>8</v>
      </c>
      <c r="BR21" s="114">
        <v>46</v>
      </c>
      <c r="BS21" s="113">
        <v>2</v>
      </c>
      <c r="BT21" s="112"/>
      <c r="BU21" s="114"/>
      <c r="BV21" s="113"/>
      <c r="BW21" s="112"/>
      <c r="BX21" s="114"/>
      <c r="BY21" s="113"/>
      <c r="BZ21" s="112"/>
      <c r="CA21" s="114"/>
      <c r="CB21" s="113"/>
      <c r="CC21" s="112"/>
      <c r="CD21" s="114"/>
      <c r="CE21" s="113"/>
      <c r="CF21" s="112"/>
      <c r="CG21" s="114"/>
      <c r="CH21" s="113"/>
      <c r="CI21" s="112">
        <v>2</v>
      </c>
      <c r="CJ21" s="114">
        <v>21</v>
      </c>
      <c r="CK21" s="113">
        <v>0</v>
      </c>
      <c r="CL21" s="21"/>
      <c r="CM21" s="22"/>
      <c r="CN21" s="34"/>
      <c r="CT21" s="28"/>
      <c r="CU21" s="28"/>
      <c r="CV21" s="24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</row>
    <row r="22" spans="1:122" x14ac:dyDescent="0.2">
      <c r="A22" s="119" t="s">
        <v>83</v>
      </c>
      <c r="B22" s="21">
        <f t="shared" si="0"/>
        <v>21</v>
      </c>
      <c r="C22" s="22">
        <f t="shared" si="1"/>
        <v>117</v>
      </c>
      <c r="D22" s="34">
        <f t="shared" si="2"/>
        <v>2</v>
      </c>
      <c r="E22" s="25">
        <f t="shared" si="3"/>
        <v>58.5</v>
      </c>
      <c r="F22" s="25">
        <f t="shared" si="4"/>
        <v>5.5714285714285712</v>
      </c>
      <c r="G22" s="26"/>
      <c r="H22" s="26"/>
      <c r="I22" s="21"/>
      <c r="J22" s="22"/>
      <c r="K22" s="34"/>
      <c r="L22" s="21"/>
      <c r="M22" s="22"/>
      <c r="N22" s="34"/>
      <c r="O22" s="21"/>
      <c r="P22" s="22"/>
      <c r="Q22" s="34"/>
      <c r="R22" s="21"/>
      <c r="S22" s="22"/>
      <c r="T22" s="34"/>
      <c r="U22" s="21"/>
      <c r="V22" s="22"/>
      <c r="W22" s="34"/>
      <c r="X22" s="21"/>
      <c r="Y22" s="22"/>
      <c r="Z22" s="34"/>
      <c r="AA22" s="21"/>
      <c r="AB22" s="22"/>
      <c r="AC22" s="34"/>
      <c r="AD22" s="21"/>
      <c r="AE22" s="22"/>
      <c r="AF22" s="34"/>
      <c r="AG22" s="21"/>
      <c r="AH22" s="22"/>
      <c r="AI22" s="34"/>
      <c r="AJ22" s="21"/>
      <c r="AK22" s="22"/>
      <c r="AL22" s="34"/>
      <c r="AM22" s="21"/>
      <c r="AN22" s="22"/>
      <c r="AO22" s="34"/>
      <c r="AP22" s="21"/>
      <c r="AQ22" s="27"/>
      <c r="AR22" s="34"/>
      <c r="AS22" s="112"/>
      <c r="AT22" s="114"/>
      <c r="AU22" s="113"/>
      <c r="AV22" s="112"/>
      <c r="AW22" s="114"/>
      <c r="AX22" s="113"/>
      <c r="AY22" s="112"/>
      <c r="AZ22" s="114"/>
      <c r="BA22" s="113"/>
      <c r="BB22" s="112"/>
      <c r="BC22" s="114"/>
      <c r="BD22" s="113"/>
      <c r="BE22" s="112"/>
      <c r="BF22" s="114"/>
      <c r="BG22" s="113"/>
      <c r="BH22" s="112"/>
      <c r="BI22" s="114"/>
      <c r="BJ22" s="113"/>
      <c r="BK22" s="112"/>
      <c r="BL22" s="114"/>
      <c r="BM22" s="113"/>
      <c r="BN22" s="112">
        <v>7</v>
      </c>
      <c r="BO22" s="114">
        <v>49</v>
      </c>
      <c r="BP22" s="113">
        <v>0</v>
      </c>
      <c r="BQ22" s="112"/>
      <c r="BR22" s="114"/>
      <c r="BS22" s="113"/>
      <c r="BT22" s="112"/>
      <c r="BU22" s="114"/>
      <c r="BV22" s="113"/>
      <c r="BW22" s="112"/>
      <c r="BX22" s="114"/>
      <c r="BY22" s="113"/>
      <c r="BZ22" s="112">
        <v>7</v>
      </c>
      <c r="CA22" s="114">
        <v>29</v>
      </c>
      <c r="CB22" s="113">
        <v>1</v>
      </c>
      <c r="CC22" s="112"/>
      <c r="CD22" s="114"/>
      <c r="CE22" s="113"/>
      <c r="CF22" s="112">
        <v>7</v>
      </c>
      <c r="CG22" s="114">
        <v>39</v>
      </c>
      <c r="CH22" s="113">
        <v>1</v>
      </c>
      <c r="CI22" s="112"/>
      <c r="CJ22" s="114"/>
      <c r="CK22" s="113"/>
      <c r="CL22" s="21"/>
      <c r="CM22" s="22"/>
      <c r="CN22" s="34"/>
      <c r="CT22" s="28"/>
      <c r="CU22" s="28"/>
      <c r="CV22" s="24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</row>
    <row r="23" spans="1:122" x14ac:dyDescent="0.2">
      <c r="A23" s="119" t="s">
        <v>69</v>
      </c>
      <c r="B23" s="21">
        <f t="shared" si="0"/>
        <v>3</v>
      </c>
      <c r="C23" s="22">
        <f t="shared" si="1"/>
        <v>20</v>
      </c>
      <c r="D23" s="34">
        <f t="shared" si="2"/>
        <v>1</v>
      </c>
      <c r="E23" s="25">
        <f t="shared" si="3"/>
        <v>20</v>
      </c>
      <c r="F23" s="25">
        <f t="shared" si="4"/>
        <v>6.666666666666667</v>
      </c>
      <c r="G23" s="26"/>
      <c r="H23" s="26"/>
      <c r="I23" s="21"/>
      <c r="J23" s="22"/>
      <c r="K23" s="34"/>
      <c r="L23" s="21"/>
      <c r="M23" s="22"/>
      <c r="N23" s="34"/>
      <c r="O23" s="21"/>
      <c r="P23" s="22"/>
      <c r="Q23" s="34"/>
      <c r="R23" s="21"/>
      <c r="S23" s="22"/>
      <c r="T23" s="34"/>
      <c r="U23" s="21"/>
      <c r="V23" s="22"/>
      <c r="W23" s="34"/>
      <c r="X23" s="21"/>
      <c r="Y23" s="22"/>
      <c r="Z23" s="34"/>
      <c r="AA23" s="21"/>
      <c r="AB23" s="22"/>
      <c r="AC23" s="34"/>
      <c r="AD23" s="21"/>
      <c r="AE23" s="22"/>
      <c r="AF23" s="34"/>
      <c r="AG23" s="21"/>
      <c r="AH23" s="22"/>
      <c r="AI23" s="23"/>
      <c r="AJ23" s="21"/>
      <c r="AK23" s="22"/>
      <c r="AL23" s="34"/>
      <c r="AM23" s="21"/>
      <c r="AN23" s="22"/>
      <c r="AO23" s="34"/>
      <c r="AP23" s="21"/>
      <c r="AQ23" s="27"/>
      <c r="AR23" s="23"/>
      <c r="AS23" s="112"/>
      <c r="AT23" s="114"/>
      <c r="AU23" s="113"/>
      <c r="AV23" s="112"/>
      <c r="AW23" s="114"/>
      <c r="AX23" s="113"/>
      <c r="AY23" s="112"/>
      <c r="AZ23" s="114"/>
      <c r="BA23" s="113"/>
      <c r="BB23" s="112"/>
      <c r="BC23" s="114"/>
      <c r="BD23" s="113"/>
      <c r="BE23" s="112"/>
      <c r="BF23" s="114"/>
      <c r="BG23" s="113"/>
      <c r="BH23" s="112"/>
      <c r="BI23" s="114"/>
      <c r="BJ23" s="113"/>
      <c r="BK23" s="112"/>
      <c r="BL23" s="114"/>
      <c r="BM23" s="113"/>
      <c r="BN23" s="112"/>
      <c r="BO23" s="114"/>
      <c r="BP23" s="113"/>
      <c r="BQ23" s="112">
        <v>3</v>
      </c>
      <c r="BR23" s="114">
        <v>20</v>
      </c>
      <c r="BS23" s="113">
        <v>1</v>
      </c>
      <c r="BT23" s="112"/>
      <c r="BU23" s="114"/>
      <c r="BV23" s="113"/>
      <c r="BW23" s="112"/>
      <c r="BX23" s="114"/>
      <c r="BY23" s="113"/>
      <c r="BZ23" s="112"/>
      <c r="CA23" s="114"/>
      <c r="CB23" s="113"/>
      <c r="CC23" s="116"/>
      <c r="CD23" s="111"/>
      <c r="CE23" s="111"/>
      <c r="CF23" s="112"/>
      <c r="CG23" s="114"/>
      <c r="CH23" s="113"/>
      <c r="CI23" s="112"/>
      <c r="CJ23" s="114"/>
      <c r="CK23" s="113"/>
      <c r="CL23" s="21"/>
      <c r="CM23" s="22"/>
      <c r="CN23" s="34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</row>
    <row r="24" spans="1:122" x14ac:dyDescent="0.2">
      <c r="A24" s="119" t="s">
        <v>87</v>
      </c>
      <c r="B24" s="21">
        <f t="shared" si="0"/>
        <v>3</v>
      </c>
      <c r="C24" s="22">
        <f t="shared" si="1"/>
        <v>29</v>
      </c>
      <c r="D24" s="34">
        <f t="shared" si="2"/>
        <v>1</v>
      </c>
      <c r="E24" s="25">
        <f t="shared" si="3"/>
        <v>29</v>
      </c>
      <c r="F24" s="25">
        <f t="shared" si="4"/>
        <v>9.6666666666666661</v>
      </c>
      <c r="G24" s="26"/>
      <c r="H24" s="26"/>
      <c r="I24" s="21"/>
      <c r="J24" s="22"/>
      <c r="K24" s="34"/>
      <c r="L24" s="21"/>
      <c r="M24" s="22"/>
      <c r="N24" s="23"/>
      <c r="O24" s="21"/>
      <c r="P24" s="22"/>
      <c r="Q24" s="23"/>
      <c r="R24" s="21"/>
      <c r="S24" s="22"/>
      <c r="T24" s="34"/>
      <c r="U24" s="21"/>
      <c r="V24" s="22"/>
      <c r="W24" s="23"/>
      <c r="X24" s="21"/>
      <c r="Y24" s="22"/>
      <c r="Z24" s="34"/>
      <c r="AA24" s="21"/>
      <c r="AB24" s="22"/>
      <c r="AC24" s="23"/>
      <c r="AD24" s="21"/>
      <c r="AE24" s="22"/>
      <c r="AF24" s="34"/>
      <c r="AG24" s="21"/>
      <c r="AH24" s="22"/>
      <c r="AI24" s="23"/>
      <c r="AJ24" s="21"/>
      <c r="AK24" s="22"/>
      <c r="AL24" s="34"/>
      <c r="AM24" s="21"/>
      <c r="AN24" s="22"/>
      <c r="AO24" s="34"/>
      <c r="AP24" s="21"/>
      <c r="AQ24" s="27"/>
      <c r="AR24" s="34"/>
      <c r="AS24" s="112"/>
      <c r="AT24" s="114"/>
      <c r="AU24" s="113"/>
      <c r="AV24" s="112"/>
      <c r="AW24" s="114"/>
      <c r="AX24" s="113"/>
      <c r="AY24" s="112"/>
      <c r="AZ24" s="114"/>
      <c r="BA24" s="113"/>
      <c r="BB24" s="112"/>
      <c r="BC24" s="114"/>
      <c r="BD24" s="113"/>
      <c r="BE24" s="112"/>
      <c r="BF24" s="114"/>
      <c r="BG24" s="113"/>
      <c r="BH24" s="112"/>
      <c r="BI24" s="114"/>
      <c r="BJ24" s="113"/>
      <c r="BK24" s="112"/>
      <c r="BL24" s="114"/>
      <c r="BM24" s="113"/>
      <c r="BN24" s="112"/>
      <c r="BO24" s="114"/>
      <c r="BP24" s="113"/>
      <c r="BQ24" s="112"/>
      <c r="BR24" s="114"/>
      <c r="BS24" s="113"/>
      <c r="BT24" s="112"/>
      <c r="BU24" s="114"/>
      <c r="BV24" s="113"/>
      <c r="BW24" s="112"/>
      <c r="BX24" s="114"/>
      <c r="BY24" s="113"/>
      <c r="BZ24" s="112"/>
      <c r="CA24" s="114"/>
      <c r="CB24" s="113"/>
      <c r="CC24" s="116"/>
      <c r="CD24" s="111"/>
      <c r="CE24" s="111"/>
      <c r="CF24" s="112">
        <v>3</v>
      </c>
      <c r="CG24" s="114">
        <v>29</v>
      </c>
      <c r="CH24" s="113">
        <v>1</v>
      </c>
      <c r="CI24" s="112"/>
      <c r="CJ24" s="114"/>
      <c r="CK24" s="113"/>
      <c r="CL24" s="21"/>
      <c r="CM24" s="22"/>
      <c r="CN24" s="34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</row>
    <row r="25" spans="1:122" x14ac:dyDescent="0.2">
      <c r="A25" s="119" t="s">
        <v>19</v>
      </c>
      <c r="B25" s="21">
        <f t="shared" si="0"/>
        <v>6</v>
      </c>
      <c r="C25" s="22">
        <f t="shared" si="1"/>
        <v>37</v>
      </c>
      <c r="D25" s="34">
        <f t="shared" si="2"/>
        <v>0</v>
      </c>
      <c r="E25" s="25"/>
      <c r="F25" s="25">
        <f t="shared" si="4"/>
        <v>6.166666666666667</v>
      </c>
      <c r="G25" s="26"/>
      <c r="H25" s="26"/>
      <c r="I25" s="21"/>
      <c r="J25" s="22"/>
      <c r="K25" s="23"/>
      <c r="L25" s="21"/>
      <c r="M25" s="22"/>
      <c r="N25" s="23"/>
      <c r="O25" s="21"/>
      <c r="P25" s="22"/>
      <c r="Q25" s="23"/>
      <c r="R25" s="21"/>
      <c r="S25" s="22"/>
      <c r="T25" s="34"/>
      <c r="U25" s="21"/>
      <c r="V25" s="22"/>
      <c r="W25" s="23"/>
      <c r="X25" s="21"/>
      <c r="Y25" s="22"/>
      <c r="Z25" s="34"/>
      <c r="AA25" s="21"/>
      <c r="AB25" s="22"/>
      <c r="AC25" s="23"/>
      <c r="AD25" s="21"/>
      <c r="AE25" s="22"/>
      <c r="AF25" s="34"/>
      <c r="AG25" s="21"/>
      <c r="AH25" s="22"/>
      <c r="AI25" s="23"/>
      <c r="AJ25" s="21"/>
      <c r="AK25" s="22"/>
      <c r="AL25" s="34"/>
      <c r="AM25" s="21"/>
      <c r="AN25" s="22"/>
      <c r="AO25" s="23"/>
      <c r="AP25" s="21"/>
      <c r="AQ25" s="27"/>
      <c r="AR25" s="34"/>
      <c r="AS25" s="112">
        <v>2</v>
      </c>
      <c r="AT25" s="114">
        <v>14</v>
      </c>
      <c r="AU25" s="113">
        <v>0</v>
      </c>
      <c r="AV25" s="112">
        <v>4</v>
      </c>
      <c r="AW25" s="114">
        <v>23</v>
      </c>
      <c r="AX25" s="113">
        <v>0</v>
      </c>
      <c r="AY25" s="112"/>
      <c r="AZ25" s="114"/>
      <c r="BA25" s="113"/>
      <c r="BB25" s="112"/>
      <c r="BC25" s="114"/>
      <c r="BD25" s="113"/>
      <c r="BE25" s="112"/>
      <c r="BF25" s="114"/>
      <c r="BG25" s="113"/>
      <c r="BH25" s="112"/>
      <c r="BI25" s="114"/>
      <c r="BJ25" s="113"/>
      <c r="BK25" s="112"/>
      <c r="BL25" s="114"/>
      <c r="BM25" s="113"/>
      <c r="BN25" s="112"/>
      <c r="BO25" s="114"/>
      <c r="BP25" s="113"/>
      <c r="BQ25" s="112"/>
      <c r="BR25" s="114"/>
      <c r="BS25" s="113"/>
      <c r="BT25" s="112"/>
      <c r="BU25" s="114"/>
      <c r="BV25" s="113"/>
      <c r="BW25" s="112"/>
      <c r="BX25" s="114"/>
      <c r="BY25" s="113"/>
      <c r="BZ25" s="112"/>
      <c r="CA25" s="114"/>
      <c r="CB25" s="113"/>
      <c r="CC25" s="112"/>
      <c r="CD25" s="114"/>
      <c r="CE25" s="113"/>
      <c r="CF25" s="112"/>
      <c r="CG25" s="114"/>
      <c r="CH25" s="113"/>
      <c r="CI25" s="112"/>
      <c r="CJ25" s="114"/>
      <c r="CK25" s="113"/>
      <c r="CL25" s="21"/>
      <c r="CM25" s="22"/>
      <c r="CN25" s="34"/>
      <c r="CT25" s="28"/>
      <c r="CU25" s="28"/>
      <c r="CV25" s="24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</row>
    <row r="26" spans="1:122" x14ac:dyDescent="0.2">
      <c r="A26" s="119" t="s">
        <v>21</v>
      </c>
      <c r="B26" s="21">
        <f t="shared" si="0"/>
        <v>7</v>
      </c>
      <c r="C26" s="22">
        <f t="shared" si="1"/>
        <v>42</v>
      </c>
      <c r="D26" s="34">
        <f t="shared" si="2"/>
        <v>0</v>
      </c>
      <c r="E26" s="25"/>
      <c r="F26" s="25">
        <f t="shared" si="4"/>
        <v>6</v>
      </c>
      <c r="G26" s="26"/>
      <c r="H26" s="26"/>
      <c r="I26" s="21"/>
      <c r="J26" s="22"/>
      <c r="K26" s="34"/>
      <c r="L26" s="21"/>
      <c r="M26" s="22"/>
      <c r="N26" s="34"/>
      <c r="O26" s="21"/>
      <c r="P26" s="22"/>
      <c r="Q26" s="34"/>
      <c r="R26" s="21"/>
      <c r="S26" s="22"/>
      <c r="T26" s="34"/>
      <c r="U26" s="21"/>
      <c r="V26" s="22"/>
      <c r="W26" s="34"/>
      <c r="X26" s="21"/>
      <c r="Y26" s="22"/>
      <c r="Z26" s="34"/>
      <c r="AA26" s="21"/>
      <c r="AB26" s="22"/>
      <c r="AC26" s="34"/>
      <c r="AD26" s="21"/>
      <c r="AE26" s="22"/>
      <c r="AF26" s="34"/>
      <c r="AG26" s="21"/>
      <c r="AH26" s="22"/>
      <c r="AI26" s="34"/>
      <c r="AJ26" s="21"/>
      <c r="AK26" s="22"/>
      <c r="AL26" s="34"/>
      <c r="AM26" s="21"/>
      <c r="AN26" s="22"/>
      <c r="AO26" s="34"/>
      <c r="AP26" s="21"/>
      <c r="AQ26" s="27"/>
      <c r="AR26" s="23"/>
      <c r="AS26" s="112"/>
      <c r="AT26" s="114"/>
      <c r="AU26" s="113"/>
      <c r="AV26" s="112"/>
      <c r="AW26" s="114"/>
      <c r="AX26" s="113"/>
      <c r="AY26" s="112"/>
      <c r="AZ26" s="114"/>
      <c r="BA26" s="113"/>
      <c r="BB26" s="112"/>
      <c r="BC26" s="114"/>
      <c r="BD26" s="113"/>
      <c r="BE26" s="112"/>
      <c r="BF26" s="114"/>
      <c r="BG26" s="113"/>
      <c r="BH26" s="112"/>
      <c r="BI26" s="114"/>
      <c r="BJ26" s="113"/>
      <c r="BK26" s="112"/>
      <c r="BL26" s="114"/>
      <c r="BM26" s="113"/>
      <c r="BN26" s="112"/>
      <c r="BO26" s="114"/>
      <c r="BP26" s="113"/>
      <c r="BQ26" s="112">
        <v>7</v>
      </c>
      <c r="BR26" s="114">
        <v>42</v>
      </c>
      <c r="BS26" s="113">
        <v>0</v>
      </c>
      <c r="BT26" s="112"/>
      <c r="BU26" s="114"/>
      <c r="BV26" s="113"/>
      <c r="BW26" s="112"/>
      <c r="BX26" s="114"/>
      <c r="BY26" s="113"/>
      <c r="BZ26" s="112"/>
      <c r="CA26" s="114"/>
      <c r="CB26" s="113"/>
      <c r="CC26" s="112"/>
      <c r="CD26" s="114"/>
      <c r="CE26" s="113"/>
      <c r="CF26" s="112"/>
      <c r="CG26" s="114"/>
      <c r="CH26" s="113"/>
      <c r="CI26" s="112"/>
      <c r="CJ26" s="114"/>
      <c r="CK26" s="113"/>
      <c r="CL26" s="21"/>
      <c r="CM26" s="22"/>
      <c r="CN26" s="34"/>
      <c r="CT26" s="28"/>
      <c r="CU26" s="28"/>
      <c r="CV26" s="24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</row>
    <row r="27" spans="1:122" x14ac:dyDescent="0.2">
      <c r="A27" s="119" t="s">
        <v>41</v>
      </c>
      <c r="B27" s="21">
        <f t="shared" si="0"/>
        <v>6</v>
      </c>
      <c r="C27" s="22">
        <f t="shared" si="1"/>
        <v>21</v>
      </c>
      <c r="D27" s="34">
        <f t="shared" si="2"/>
        <v>0</v>
      </c>
      <c r="E27" s="25"/>
      <c r="F27" s="25">
        <f t="shared" si="4"/>
        <v>3.5</v>
      </c>
      <c r="G27" s="26"/>
      <c r="H27" s="26"/>
      <c r="I27" s="21"/>
      <c r="J27" s="22"/>
      <c r="K27" s="34"/>
      <c r="L27" s="21"/>
      <c r="M27" s="22"/>
      <c r="N27" s="34"/>
      <c r="O27" s="21"/>
      <c r="P27" s="22"/>
      <c r="Q27" s="34"/>
      <c r="R27" s="21"/>
      <c r="S27" s="22"/>
      <c r="T27" s="34"/>
      <c r="U27" s="21"/>
      <c r="V27" s="22"/>
      <c r="W27" s="34"/>
      <c r="X27" s="21"/>
      <c r="Y27" s="22"/>
      <c r="Z27" s="34"/>
      <c r="AA27" s="21"/>
      <c r="AB27" s="22"/>
      <c r="AC27" s="34"/>
      <c r="AD27" s="21"/>
      <c r="AE27" s="22"/>
      <c r="AF27" s="34"/>
      <c r="AG27" s="21"/>
      <c r="AH27" s="22"/>
      <c r="AI27" s="34"/>
      <c r="AJ27" s="21"/>
      <c r="AK27" s="22"/>
      <c r="AL27" s="34"/>
      <c r="AM27" s="21"/>
      <c r="AN27" s="22"/>
      <c r="AO27" s="34"/>
      <c r="AP27" s="21"/>
      <c r="AQ27" s="27"/>
      <c r="AR27" s="34"/>
      <c r="AS27" s="112"/>
      <c r="AT27" s="114"/>
      <c r="AU27" s="113"/>
      <c r="AV27" s="112"/>
      <c r="AW27" s="114"/>
      <c r="AX27" s="113"/>
      <c r="AY27" s="112"/>
      <c r="AZ27" s="114"/>
      <c r="BA27" s="113"/>
      <c r="BB27" s="112"/>
      <c r="BC27" s="114"/>
      <c r="BD27" s="113"/>
      <c r="BE27" s="112"/>
      <c r="BF27" s="114"/>
      <c r="BG27" s="113"/>
      <c r="BH27" s="112"/>
      <c r="BI27" s="114"/>
      <c r="BJ27" s="113"/>
      <c r="BK27" s="112"/>
      <c r="BL27" s="114"/>
      <c r="BM27" s="113"/>
      <c r="BN27" s="112"/>
      <c r="BO27" s="114"/>
      <c r="BP27" s="113"/>
      <c r="BQ27" s="112">
        <v>6</v>
      </c>
      <c r="BR27" s="114">
        <v>21</v>
      </c>
      <c r="BS27" s="113">
        <v>0</v>
      </c>
      <c r="BT27" s="112"/>
      <c r="BU27" s="114"/>
      <c r="BV27" s="113"/>
      <c r="BW27" s="112"/>
      <c r="BX27" s="114"/>
      <c r="BY27" s="113"/>
      <c r="BZ27" s="112"/>
      <c r="CA27" s="114"/>
      <c r="CB27" s="113"/>
      <c r="CC27" s="112"/>
      <c r="CD27" s="114"/>
      <c r="CE27" s="113"/>
      <c r="CF27" s="112"/>
      <c r="CG27" s="114"/>
      <c r="CH27" s="113"/>
      <c r="CI27" s="112"/>
      <c r="CJ27" s="114"/>
      <c r="CK27" s="113"/>
      <c r="CL27" s="21"/>
      <c r="CM27" s="22"/>
      <c r="CN27" s="34"/>
      <c r="CT27" s="28"/>
      <c r="CU27" s="28"/>
      <c r="CV27" s="24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</row>
    <row r="28" spans="1:122" x14ac:dyDescent="0.2">
      <c r="A28" s="119" t="s">
        <v>86</v>
      </c>
      <c r="B28" s="21">
        <f t="shared" si="0"/>
        <v>7</v>
      </c>
      <c r="C28" s="22">
        <f t="shared" si="1"/>
        <v>35</v>
      </c>
      <c r="D28" s="34">
        <f t="shared" si="2"/>
        <v>0</v>
      </c>
      <c r="E28" s="25"/>
      <c r="F28" s="25">
        <f t="shared" si="4"/>
        <v>5</v>
      </c>
      <c r="G28" s="26"/>
      <c r="H28" s="26"/>
      <c r="I28" s="21"/>
      <c r="J28" s="22"/>
      <c r="K28" s="23"/>
      <c r="L28" s="21"/>
      <c r="M28" s="22"/>
      <c r="N28" s="23"/>
      <c r="O28" s="21"/>
      <c r="P28" s="22"/>
      <c r="Q28" s="23"/>
      <c r="R28" s="21"/>
      <c r="S28" s="22"/>
      <c r="T28" s="23"/>
      <c r="U28" s="21"/>
      <c r="V28" s="22"/>
      <c r="W28" s="34"/>
      <c r="X28" s="21"/>
      <c r="Y28" s="22"/>
      <c r="Z28" s="34"/>
      <c r="AA28" s="21"/>
      <c r="AB28" s="22"/>
      <c r="AC28" s="23"/>
      <c r="AD28" s="21"/>
      <c r="AE28" s="22"/>
      <c r="AF28" s="34"/>
      <c r="AG28" s="21"/>
      <c r="AH28" s="22"/>
      <c r="AI28" s="34"/>
      <c r="AJ28" s="21"/>
      <c r="AK28" s="22"/>
      <c r="AL28" s="34"/>
      <c r="AM28" s="21"/>
      <c r="AN28" s="22"/>
      <c r="AO28" s="34"/>
      <c r="AP28" s="21"/>
      <c r="AQ28" s="27"/>
      <c r="AR28" s="23"/>
      <c r="AS28" s="112"/>
      <c r="AT28" s="114"/>
      <c r="AU28" s="113"/>
      <c r="AV28" s="112"/>
      <c r="AW28" s="114"/>
      <c r="AX28" s="113"/>
      <c r="AY28" s="112"/>
      <c r="AZ28" s="114"/>
      <c r="BA28" s="113"/>
      <c r="BB28" s="112"/>
      <c r="BC28" s="114"/>
      <c r="BD28" s="113"/>
      <c r="BE28" s="112"/>
      <c r="BF28" s="114"/>
      <c r="BG28" s="113"/>
      <c r="BH28" s="112"/>
      <c r="BI28" s="114"/>
      <c r="BJ28" s="113"/>
      <c r="BK28" s="112"/>
      <c r="BL28" s="114"/>
      <c r="BM28" s="113"/>
      <c r="BN28" s="112"/>
      <c r="BO28" s="114"/>
      <c r="BP28" s="113"/>
      <c r="BQ28" s="112"/>
      <c r="BR28" s="114"/>
      <c r="BS28" s="113"/>
      <c r="BT28" s="112"/>
      <c r="BU28" s="114"/>
      <c r="BV28" s="113"/>
      <c r="BW28" s="112"/>
      <c r="BX28" s="114"/>
      <c r="BY28" s="113"/>
      <c r="BZ28" s="112"/>
      <c r="CA28" s="114"/>
      <c r="CB28" s="113"/>
      <c r="CC28" s="112"/>
      <c r="CD28" s="114"/>
      <c r="CE28" s="113"/>
      <c r="CF28" s="112">
        <v>7</v>
      </c>
      <c r="CG28" s="114">
        <v>35</v>
      </c>
      <c r="CH28" s="113">
        <v>0</v>
      </c>
      <c r="CI28" s="112"/>
      <c r="CJ28" s="114"/>
      <c r="CK28" s="113"/>
      <c r="CL28" s="21"/>
      <c r="CM28" s="22"/>
      <c r="CN28" s="34"/>
      <c r="CT28" s="28"/>
      <c r="CU28" s="28"/>
      <c r="CV28" s="24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</row>
    <row r="29" spans="1:122" x14ac:dyDescent="0.2">
      <c r="A29" s="119" t="s">
        <v>13</v>
      </c>
      <c r="B29" s="21">
        <f t="shared" si="0"/>
        <v>2</v>
      </c>
      <c r="C29" s="22">
        <f t="shared" si="1"/>
        <v>12</v>
      </c>
      <c r="D29" s="34">
        <f t="shared" si="2"/>
        <v>0</v>
      </c>
      <c r="E29" s="25"/>
      <c r="F29" s="25">
        <f t="shared" si="4"/>
        <v>6</v>
      </c>
      <c r="G29" s="26"/>
      <c r="H29" s="26"/>
      <c r="I29" s="21"/>
      <c r="J29" s="22"/>
      <c r="K29" s="34"/>
      <c r="L29" s="21"/>
      <c r="M29" s="22"/>
      <c r="N29" s="23"/>
      <c r="O29" s="21"/>
      <c r="P29" s="22"/>
      <c r="Q29" s="23"/>
      <c r="R29" s="21"/>
      <c r="S29" s="22"/>
      <c r="T29" s="34"/>
      <c r="U29" s="21"/>
      <c r="V29" s="22"/>
      <c r="W29" s="34"/>
      <c r="X29" s="21"/>
      <c r="Y29" s="22"/>
      <c r="Z29" s="34"/>
      <c r="AA29" s="21"/>
      <c r="AB29" s="22"/>
      <c r="AC29" s="34"/>
      <c r="AD29" s="21"/>
      <c r="AE29" s="22"/>
      <c r="AF29" s="34"/>
      <c r="AG29" s="21"/>
      <c r="AH29" s="22"/>
      <c r="AI29" s="23"/>
      <c r="AJ29" s="21"/>
      <c r="AK29" s="22"/>
      <c r="AL29" s="23"/>
      <c r="AM29" s="21"/>
      <c r="AN29" s="22"/>
      <c r="AO29" s="34"/>
      <c r="AP29" s="21"/>
      <c r="AQ29" s="27"/>
      <c r="AR29" s="34"/>
      <c r="AS29" s="112"/>
      <c r="AT29" s="114"/>
      <c r="AU29" s="113"/>
      <c r="AV29" s="112"/>
      <c r="AW29" s="114"/>
      <c r="AX29" s="113"/>
      <c r="AY29" s="112"/>
      <c r="AZ29" s="114"/>
      <c r="BA29" s="113"/>
      <c r="BB29" s="112"/>
      <c r="BC29" s="114"/>
      <c r="BD29" s="113"/>
      <c r="BE29" s="112"/>
      <c r="BF29" s="114"/>
      <c r="BG29" s="113"/>
      <c r="BH29" s="112"/>
      <c r="BI29" s="114"/>
      <c r="BJ29" s="113"/>
      <c r="BK29" s="112"/>
      <c r="BL29" s="114"/>
      <c r="BM29" s="113"/>
      <c r="BN29" s="112"/>
      <c r="BO29" s="114"/>
      <c r="BP29" s="113"/>
      <c r="BQ29" s="112"/>
      <c r="BR29" s="114"/>
      <c r="BS29" s="113"/>
      <c r="BT29" s="112"/>
      <c r="BU29" s="114"/>
      <c r="BV29" s="113"/>
      <c r="BW29" s="112"/>
      <c r="BX29" s="114"/>
      <c r="BY29" s="113"/>
      <c r="BZ29" s="112"/>
      <c r="CA29" s="114"/>
      <c r="CB29" s="113"/>
      <c r="CC29" s="112"/>
      <c r="CD29" s="114"/>
      <c r="CE29" s="113"/>
      <c r="CF29" s="112">
        <v>2</v>
      </c>
      <c r="CG29" s="114">
        <v>12</v>
      </c>
      <c r="CH29" s="113">
        <v>0</v>
      </c>
      <c r="CI29" s="112"/>
      <c r="CJ29" s="114"/>
      <c r="CK29" s="113"/>
      <c r="CL29" s="21"/>
      <c r="CM29" s="22"/>
      <c r="CN29" s="34"/>
      <c r="CT29" s="28"/>
      <c r="CU29" s="28"/>
      <c r="CV29" s="24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</row>
    <row r="30" spans="1:122" x14ac:dyDescent="0.2">
      <c r="A30" s="24"/>
      <c r="B30" s="21"/>
      <c r="C30" s="22"/>
      <c r="D30" s="34"/>
      <c r="E30" s="25"/>
      <c r="F30" s="25"/>
      <c r="G30" s="6"/>
      <c r="H30" s="6"/>
      <c r="I30" s="2"/>
      <c r="J30" s="3"/>
      <c r="K30" s="5"/>
      <c r="L30" s="2"/>
      <c r="M30" s="11"/>
      <c r="N30" s="7"/>
      <c r="O30" s="2"/>
      <c r="P30" s="3"/>
      <c r="Q30" s="5"/>
      <c r="R30" s="2"/>
      <c r="S30" s="3"/>
      <c r="T30" s="5"/>
      <c r="U30" s="2"/>
      <c r="V30" s="3"/>
      <c r="W30" s="5"/>
      <c r="X30" s="2"/>
      <c r="Y30" s="3"/>
      <c r="Z30" s="5"/>
      <c r="AA30" s="2"/>
      <c r="AB30" s="3"/>
      <c r="AC30" s="5"/>
      <c r="AD30" s="2"/>
      <c r="AE30" s="3"/>
      <c r="AF30" s="5"/>
      <c r="AG30" s="2"/>
      <c r="AH30" s="3"/>
      <c r="AI30" s="5"/>
      <c r="AJ30" s="42"/>
      <c r="AK30" s="43"/>
      <c r="AL30" s="44"/>
      <c r="AM30" s="42"/>
      <c r="AN30" s="3"/>
      <c r="AO30" s="5"/>
      <c r="AP30" s="8"/>
      <c r="AQ30" s="13"/>
      <c r="AR30" s="5"/>
      <c r="AS30" s="21"/>
      <c r="AT30" s="22"/>
      <c r="AU30" s="44"/>
      <c r="AV30" s="2"/>
      <c r="AW30" s="11"/>
      <c r="AX30" s="5"/>
      <c r="AY30" s="2"/>
      <c r="AZ30" s="3"/>
      <c r="BA30" s="1"/>
      <c r="BB30" s="2"/>
      <c r="BC30" s="3"/>
      <c r="BD30" s="1"/>
      <c r="BE30" s="2"/>
      <c r="BF30" s="3"/>
      <c r="BG30" s="1"/>
      <c r="BI30" s="3"/>
      <c r="BJ30" s="1"/>
      <c r="BK30" s="2"/>
      <c r="BL30" s="3"/>
      <c r="BM30" s="1"/>
      <c r="BN30" s="2"/>
      <c r="BO30" s="3"/>
      <c r="BP30" s="1"/>
      <c r="BQ30" s="2"/>
      <c r="BR30" s="3"/>
      <c r="BS30" s="1"/>
      <c r="BT30" s="2"/>
      <c r="BU30" s="3"/>
      <c r="BV30" s="1"/>
      <c r="BW30" s="2"/>
      <c r="BX30" s="3"/>
      <c r="BZ30" s="2"/>
      <c r="CA30" s="3"/>
      <c r="CB30" s="1"/>
      <c r="CC30" s="24"/>
      <c r="CF30" s="21"/>
      <c r="CG30" s="22"/>
      <c r="CH30" s="34"/>
      <c r="CI30" s="21"/>
      <c r="CJ30" s="22"/>
      <c r="CK30" s="34"/>
      <c r="CL30" s="21"/>
      <c r="CM30" s="22"/>
      <c r="CN30" s="34"/>
    </row>
    <row r="31" spans="1:122" x14ac:dyDescent="0.2">
      <c r="A31" s="24"/>
      <c r="B31" s="21"/>
      <c r="C31" s="22"/>
      <c r="D31" s="34"/>
      <c r="E31" s="25"/>
      <c r="F31" s="25"/>
      <c r="G31" s="26"/>
      <c r="H31" s="6"/>
      <c r="I31" s="2"/>
      <c r="J31" s="3"/>
      <c r="K31" s="5"/>
      <c r="L31" s="2"/>
      <c r="M31" s="3"/>
      <c r="N31" s="5"/>
      <c r="O31" s="2"/>
      <c r="P31" s="3"/>
      <c r="Q31" s="5"/>
      <c r="R31" s="2"/>
      <c r="S31" s="3"/>
      <c r="T31" s="5"/>
      <c r="U31" s="8"/>
      <c r="V31" s="11"/>
      <c r="W31" s="7"/>
      <c r="X31" s="2"/>
      <c r="Y31" s="3"/>
      <c r="Z31" s="5"/>
      <c r="AA31" s="8"/>
      <c r="AB31" s="11"/>
      <c r="AC31" s="7"/>
      <c r="AD31" s="2"/>
      <c r="AE31" s="3"/>
      <c r="AF31" s="5"/>
      <c r="AG31" s="2"/>
      <c r="AH31" s="3"/>
      <c r="AI31" s="5"/>
      <c r="AJ31" s="42"/>
      <c r="AK31" s="43"/>
      <c r="AL31" s="23"/>
      <c r="AM31" s="42"/>
      <c r="AN31" s="3"/>
      <c r="AO31" s="5"/>
      <c r="AP31" s="2"/>
      <c r="AQ31" s="12"/>
      <c r="AR31" s="5"/>
      <c r="AS31" s="40"/>
      <c r="AT31" s="12"/>
      <c r="AU31" s="4"/>
      <c r="AV31" s="40"/>
      <c r="AW31" s="12"/>
      <c r="AX31" s="4"/>
      <c r="BI31" s="3"/>
      <c r="BJ31" s="1"/>
      <c r="BK31" s="2"/>
      <c r="BL31" s="3"/>
      <c r="BM31" s="1"/>
      <c r="BN31" s="2"/>
      <c r="BO31" s="3"/>
      <c r="BP31" s="1"/>
      <c r="BQ31" s="2"/>
      <c r="BR31" s="3"/>
      <c r="BS31" s="1"/>
      <c r="BT31" s="2"/>
      <c r="BU31" s="3"/>
      <c r="BV31" s="1"/>
      <c r="BW31" s="2"/>
      <c r="BX31" s="3"/>
      <c r="BZ31" s="2"/>
      <c r="CA31" s="3"/>
      <c r="CB31" s="1"/>
      <c r="CC31" s="24"/>
      <c r="CF31" s="21"/>
      <c r="CG31" s="22"/>
      <c r="CH31" s="34"/>
      <c r="CI31" s="21"/>
      <c r="CJ31" s="22"/>
      <c r="CK31" s="34"/>
      <c r="CL31" s="21"/>
      <c r="CM31" s="22"/>
      <c r="CN31" s="34"/>
    </row>
    <row r="32" spans="1:122" x14ac:dyDescent="0.2">
      <c r="AT32" s="12"/>
      <c r="AU32" s="4"/>
      <c r="AV32" s="40"/>
      <c r="AW32" s="12"/>
      <c r="AX32" s="4"/>
    </row>
    <row r="33" spans="46:50" x14ac:dyDescent="0.2">
      <c r="AT33" s="12"/>
      <c r="AU33" s="4"/>
      <c r="AV33" s="40"/>
      <c r="AW33" s="12"/>
      <c r="AX33" s="4"/>
    </row>
  </sheetData>
  <sortState xmlns:xlrd2="http://schemas.microsoft.com/office/spreadsheetml/2017/richdata2" ref="A4:DC32">
    <sortCondition descending="1" ref="D4:D32"/>
  </sortState>
  <pageMargins left="8.3333333333333329E-2" right="0.15277777777777779" top="0.15277777777777779" bottom="0.30555555555555558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James</dc:creator>
  <cp:lastModifiedBy>Simon James</cp:lastModifiedBy>
  <cp:lastPrinted>2020-09-29T14:45:46Z</cp:lastPrinted>
  <dcterms:created xsi:type="dcterms:W3CDTF">2019-05-03T16:27:26Z</dcterms:created>
  <dcterms:modified xsi:type="dcterms:W3CDTF">2020-09-29T14:46:58Z</dcterms:modified>
</cp:coreProperties>
</file>